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nne.bonnot\Desktop\TC en chiffre\2023\Mise en Ligne\"/>
    </mc:Choice>
  </mc:AlternateContent>
  <xr:revisionPtr revIDLastSave="0" documentId="13_ncr:1_{D7A0A87C-3A59-4998-8F22-6F28D055EADD}" xr6:coauthVersionLast="47" xr6:coauthVersionMax="47" xr10:uidLastSave="{00000000-0000-0000-0000-000000000000}"/>
  <bookViews>
    <workbookView xWindow="-108" yWindow="-108" windowWidth="23256" windowHeight="14016" firstSheet="1" activeTab="2" xr2:uid="{00000000-000D-0000-FFFF-FFFF00000000}"/>
  </bookViews>
  <sheets>
    <sheet name="Sommaire" sheetId="8" r:id="rId1"/>
    <sheet name="Préambule" sheetId="14" r:id="rId2"/>
    <sheet name="1-réseau par mode et exploitant" sheetId="1" r:id="rId3"/>
    <sheet name="2-RER et trains" sheetId="3" r:id="rId4"/>
    <sheet name="3-Métro" sheetId="4" r:id="rId5"/>
    <sheet name="4-Tramway et Bus" sheetId="7" r:id="rId6"/>
    <sheet name="6-accessibilité métro tram" sheetId="16" r:id="rId7"/>
    <sheet name="5-accessibilité gares RER Train" sheetId="15" r:id="rId8"/>
    <sheet name="7-accessibilité bus" sheetId="17" r:id="rId9"/>
    <sheet name="8-stationnement vélos" sheetId="13" r:id="rId10"/>
    <sheet name="9-parcs-relais" sheetId="10" r:id="rId11"/>
  </sheets>
  <definedNames>
    <definedName name="Print_Area" localSheetId="3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4" i="1" l="1"/>
  <c r="H14" i="1" l="1"/>
  <c r="J14" i="1"/>
  <c r="L14" i="1"/>
  <c r="N14" i="1"/>
  <c r="P14" i="1"/>
  <c r="R14" i="1"/>
  <c r="T14" i="1"/>
  <c r="V14" i="1"/>
  <c r="X14" i="1"/>
  <c r="Z14" i="1"/>
  <c r="AB14" i="1"/>
  <c r="F14" i="1"/>
  <c r="D29" i="13" l="1"/>
  <c r="B34" i="13"/>
  <c r="C34" i="13"/>
  <c r="D34" i="13"/>
  <c r="E34" i="13"/>
  <c r="C29" i="13"/>
  <c r="E29" i="13"/>
  <c r="G26" i="15" l="1"/>
  <c r="F26" i="15"/>
  <c r="E26" i="15"/>
  <c r="C26" i="15"/>
  <c r="D26" i="15"/>
  <c r="B26" i="15"/>
  <c r="R17" i="10" l="1"/>
  <c r="Q17" i="10"/>
  <c r="O17" i="10"/>
  <c r="N17" i="10"/>
  <c r="R12" i="10"/>
  <c r="Q12" i="10"/>
  <c r="O12" i="10"/>
  <c r="N12" i="10"/>
  <c r="E90" i="13"/>
  <c r="D90" i="13"/>
  <c r="C90" i="13"/>
  <c r="B90" i="13"/>
  <c r="E85" i="13"/>
  <c r="D85" i="13"/>
  <c r="C85" i="13"/>
  <c r="B85" i="13"/>
  <c r="N18" i="10" l="1"/>
  <c r="D91" i="13"/>
  <c r="C91" i="13"/>
  <c r="E91" i="13"/>
  <c r="B91" i="13"/>
</calcChain>
</file>

<file path=xl/sharedStrings.xml><?xml version="1.0" encoding="utf-8"?>
<sst xmlns="http://schemas.openxmlformats.org/spreadsheetml/2006/main" count="1011" uniqueCount="254">
  <si>
    <t>Nombre de lignes</t>
  </si>
  <si>
    <t>RER</t>
  </si>
  <si>
    <t>Métro</t>
  </si>
  <si>
    <t>Tramway</t>
  </si>
  <si>
    <t>RATP</t>
  </si>
  <si>
    <t>Optile</t>
  </si>
  <si>
    <t>SNCF</t>
  </si>
  <si>
    <t>Noctilien</t>
  </si>
  <si>
    <t>Bus</t>
  </si>
  <si>
    <t>Bus à Paris</t>
  </si>
  <si>
    <t>RER A</t>
  </si>
  <si>
    <t>RER B</t>
  </si>
  <si>
    <t>RER C</t>
  </si>
  <si>
    <t>RER D</t>
  </si>
  <si>
    <t>RER E</t>
  </si>
  <si>
    <t>H</t>
  </si>
  <si>
    <t>J</t>
  </si>
  <si>
    <t>K</t>
  </si>
  <si>
    <t>L</t>
  </si>
  <si>
    <t>N</t>
  </si>
  <si>
    <t>P</t>
  </si>
  <si>
    <t>R</t>
  </si>
  <si>
    <t>U</t>
  </si>
  <si>
    <t>Nombre de stations desservies</t>
  </si>
  <si>
    <t>3 bis</t>
  </si>
  <si>
    <t>7 bis</t>
  </si>
  <si>
    <t>T1</t>
  </si>
  <si>
    <t>T4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</si>
  <si>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</si>
  <si>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</si>
  <si>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</si>
  <si>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</si>
  <si>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Navette fluviale</t>
  </si>
  <si>
    <t>Exploitant</t>
  </si>
  <si>
    <t>RATP / SNCF</t>
  </si>
  <si>
    <t>Figure 2 : Consistance du réseau par exploitant</t>
  </si>
  <si>
    <t>Toutes lignes RER</t>
  </si>
  <si>
    <t>Toutes lignes Trains</t>
  </si>
  <si>
    <t>Toutes lignes Métro</t>
  </si>
  <si>
    <t>Toutes lignes Tramway</t>
  </si>
  <si>
    <t>Figure 1 : Consistance du réseau par mode</t>
  </si>
  <si>
    <t xml:space="preserve">Figure 3 : Caractéristiques du réseau de RER et Trains </t>
  </si>
  <si>
    <t>1. Le réseau</t>
  </si>
  <si>
    <t>Figure 6 : Caractéristiques du réseau Bus</t>
  </si>
  <si>
    <t>Longueur des lignes en km</t>
  </si>
  <si>
    <t>Nombre de gares nominales desservies</t>
  </si>
  <si>
    <t>Gare nominale : gare de passage d'une ou de plusieurs lignes</t>
  </si>
  <si>
    <t>Figure 4 : Caractéristiques du Métro</t>
  </si>
  <si>
    <t>Figure 5 : Caractéristiques du Tramway</t>
  </si>
  <si>
    <t>92 - Hauts-de-Seine</t>
  </si>
  <si>
    <t>93 - Seine-Saint-Denis</t>
  </si>
  <si>
    <t>94 - Val-de-Marne</t>
  </si>
  <si>
    <t>Petite Couronne</t>
  </si>
  <si>
    <t>77 - Seine-et-Marne</t>
  </si>
  <si>
    <t>78 - Yvelines</t>
  </si>
  <si>
    <t>91 - Essonne</t>
  </si>
  <si>
    <t>95 - Val d'Oise</t>
  </si>
  <si>
    <t>Grande Couronne</t>
  </si>
  <si>
    <t>Île-de-France</t>
  </si>
  <si>
    <t>Figure 7 : Accessibilité des gares RER et Trains</t>
  </si>
  <si>
    <t>Figure 8 : Accessibilité des stations de métro et de tramway</t>
  </si>
  <si>
    <t>Figure 9 : accessibilité des lignes de bus</t>
  </si>
  <si>
    <t>Nombre de lignes de bus accessibles en Île-de-France</t>
  </si>
  <si>
    <t>Train</t>
  </si>
  <si>
    <t>Remarques : estimation de la longueur des lignes d'après le Système d'Information Géographique (SIG). En présence de sous-lignes, les troncs communs ne sont comptabilisés qu'une seule fois.</t>
  </si>
  <si>
    <t xml:space="preserve">Remarques : estimation de la longueur des lignes d'après SIG. En présence de sous-lignes, les troncs communs ne sont comptabilisés qu'une seule fois. </t>
  </si>
  <si>
    <t>Remarques : estimation de la longueur des lignes d'après le SIG. En présence de sous-lignes, les troncs communs ne sont comptabilisés qu'une seule fois. La longueur des lignes porte sur le seul périmètre francilien.</t>
  </si>
  <si>
    <t xml:space="preserve">Remarques : estimation de la longueur des lignes d'après le SIG. En présence de sous-lignes, les troncs communs ne sont comptabilisés qu'une seule fois. </t>
  </si>
  <si>
    <t>Remarques : estimation de la longueur des lignes d'après le SIG. En présence de sous-lignes, les troncs communs ne sont comptabilisés qu'une seule fois.</t>
  </si>
  <si>
    <t>A RATP</t>
  </si>
  <si>
    <t>A SNCF</t>
  </si>
  <si>
    <t>B SNCF</t>
  </si>
  <si>
    <t>B RATP</t>
  </si>
  <si>
    <t>Nombre total de gares</t>
  </si>
  <si>
    <t>Véligo : service d’abri vélo sécurisé (1ère mise en service en 2012)</t>
  </si>
  <si>
    <t>T5</t>
  </si>
  <si>
    <t>T7</t>
  </si>
  <si>
    <t>-</t>
  </si>
  <si>
    <t>Bus en petite Couronne</t>
  </si>
  <si>
    <t>Bus en grande Couronne</t>
  </si>
  <si>
    <t>Pour le total, les stations qui desservent plusieurs lignes n'ont été comptabilisées qu'une seule fois.</t>
  </si>
  <si>
    <t>T6</t>
  </si>
  <si>
    <t>T8</t>
  </si>
  <si>
    <r>
      <t xml:space="preserve">6 </t>
    </r>
    <r>
      <rPr>
        <vertAlign val="superscript"/>
        <sz val="11"/>
        <rFont val="Calibri"/>
        <family val="2"/>
        <scheme val="minor"/>
      </rPr>
      <t>(1)</t>
    </r>
  </si>
  <si>
    <t>Nombre de points d'arrêt désservis</t>
  </si>
  <si>
    <t>Nb parcs labellisés</t>
  </si>
  <si>
    <t>Nombre total de points d'arrêts</t>
  </si>
  <si>
    <t>Nombre total de points d'arrêts accessibles</t>
  </si>
  <si>
    <t>Nombre total de stations accessibles</t>
  </si>
  <si>
    <t>DEFINITION ACCESSIBILITE D'UNE LIGNE :</t>
  </si>
  <si>
    <t>Une ligne routière (bus ou car) est déclarée accessible par le transporteur dès lors qu’elle répond aux critères suivants :</t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</si>
  <si>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Au moins 70% des points d’arrêts accessibles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</si>
  <si>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Personnel formé à la prise en charge des personne en situation de handicap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</si>
  <si>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100% du matériel roulant accessible (hors matériel de réserve)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</si>
  <si>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Information voyageur mise à jour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</si>
  <si>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 xml:space="preserve">elle est accessible depuis la voirie jusqu’au train, </t>
    </r>
  </si>
  <si>
    <t>Nombre total de stations accessibles*</t>
  </si>
  <si>
    <t>Remarque : * Sur le réseau métro, seules les stations de la ligne 14 sont accessibles de la voirie aux trains en toute autonomie</t>
  </si>
  <si>
    <t>DEFINITION ACCESSIBILITE D'UNE STATION :</t>
  </si>
  <si>
    <t>Une station est déclarée accessible lorsque :</t>
  </si>
  <si>
    <r>
      <t>-</t>
    </r>
    <r>
      <rPr>
        <sz val="10"/>
        <rFont val="Times New Roman"/>
        <family val="1"/>
      </rPr>
      <t xml:space="preserve">          </t>
    </r>
    <r>
      <rPr>
        <sz val="10"/>
        <rFont val="Calibri"/>
        <family val="2"/>
        <scheme val="minor"/>
      </rPr>
      <t>elle est au moins reliée à une autre station accessible sur une ligne la desservant,</t>
    </r>
  </si>
  <si>
    <t>T3a</t>
  </si>
  <si>
    <t>T3b</t>
  </si>
  <si>
    <t>Somme 
RER-Trains</t>
  </si>
  <si>
    <r>
      <t xml:space="preserve">(1) </t>
    </r>
    <r>
      <rPr>
        <sz val="9"/>
        <color theme="1"/>
        <rFont val="Calibri"/>
        <family val="2"/>
        <scheme val="minor"/>
      </rPr>
      <t>les lignes T3a et T3b comptent pour 2 lignes.</t>
    </r>
  </si>
  <si>
    <t>Nombre de 
gares nominales desservies</t>
  </si>
  <si>
    <t>Longueur des lignes (km)</t>
  </si>
  <si>
    <t>Nombre 
de stations desservies</t>
  </si>
  <si>
    <t>Longueur 
des lignes (km)</t>
  </si>
  <si>
    <r>
      <t xml:space="preserve">(1) </t>
    </r>
    <r>
      <rPr>
        <sz val="9"/>
        <color theme="1"/>
        <rFont val="Calibri"/>
        <family val="2"/>
        <scheme val="minor"/>
      </rPr>
      <t>les lignes T3a et T3b comptent 2 lignes.</t>
    </r>
  </si>
  <si>
    <t>75 - Paris</t>
  </si>
  <si>
    <t>Nombre de places Véligo</t>
  </si>
  <si>
    <t>dont places sous abri</t>
  </si>
  <si>
    <t>dont places en consigne</t>
  </si>
  <si>
    <t>Nombre de gares équipées Véligo</t>
  </si>
  <si>
    <t>Décembre 2015 : Ouverture de la gare Rosa Parks (RER E)</t>
  </si>
  <si>
    <t>Décembre 2013 : Ouverture de la gare Créteil Pompadour (RER D), cette gare remplace la gare de Villeneuve-Prairie</t>
  </si>
  <si>
    <t>Train/RER</t>
  </si>
  <si>
    <t>Source : Île de France Mobilités d'après RATP</t>
  </si>
  <si>
    <t>Source : Île de France Mobilités d'après SNCF, RATP, Optile</t>
  </si>
  <si>
    <t>Source : Île de France Mobilités d'après SNCF, RATP</t>
  </si>
  <si>
    <t>Source : Île de France Mobilités</t>
  </si>
  <si>
    <t>Source : Île de France Mobilités, 2015</t>
  </si>
  <si>
    <t>Données Véligo issues des financements accordés depuis l'approbation par le CA du Île de France Mobilités du SDSV le 9 février 2011</t>
  </si>
  <si>
    <t>Source : Île de France Mobilités, 2014</t>
  </si>
  <si>
    <t>Source : Île de France Mobilités, 2013</t>
  </si>
  <si>
    <t> 379</t>
  </si>
  <si>
    <t>Source : Île de France Mobilités, 2016</t>
  </si>
  <si>
    <t>- dans Paris</t>
  </si>
  <si>
    <t>- dans petite et grande couronne</t>
  </si>
  <si>
    <t>- Noctilien</t>
  </si>
  <si>
    <t>Nb places labellisées par Île de France Mobilités</t>
  </si>
  <si>
    <t>% de places labellisées par Île de France Mobilités</t>
  </si>
  <si>
    <t>Total Bus PC + GC</t>
  </si>
  <si>
    <t>Total noctilien</t>
  </si>
  <si>
    <t>RATP/Optile</t>
  </si>
  <si>
    <t>(données du référentiel des arrêts)</t>
  </si>
  <si>
    <t>Les zones de lieu se définit comme un regroupement, au sein d’un lieu d’arrêt, de zones d’embarquement portant le même nom commercial</t>
  </si>
  <si>
    <t xml:space="preserve">Remarques : 
</t>
  </si>
  <si>
    <t>Nombre d'arrêts desservis</t>
  </si>
  <si>
    <t>1-Réseau par mode et exploitant</t>
  </si>
  <si>
    <t>2-RER et trains</t>
  </si>
  <si>
    <t>3-Métro</t>
  </si>
  <si>
    <t>4-Bus et tramway</t>
  </si>
  <si>
    <t>5-accessibilité gares RER Train</t>
  </si>
  <si>
    <t>6-accessibilité métro tram</t>
  </si>
  <si>
    <t>7-accessibilité bus</t>
  </si>
  <si>
    <t xml:space="preserve">8-stationnement vélos </t>
  </si>
  <si>
    <t>9-parcs-relais</t>
  </si>
  <si>
    <t> 433</t>
  </si>
  <si>
    <t>Source : Île de France Mobilités d'après RATP, SNCF</t>
  </si>
  <si>
    <t>Note : Le T4 et le T11E sont des lignes de tram-train exploitées par la SNCF ; les lignes 1 à 3 et 5 à 8 sont exploitées par la RATP.</t>
  </si>
  <si>
    <t>-T3a mise en service en 2006 entre le Pont du Garigliano et la Porte de Vincennes</t>
  </si>
  <si>
    <t>-T7 mise en service en 2013 entreLouis Aragon et Porte de l'Essonne.</t>
  </si>
  <si>
    <t>(2) -T2 mise en service en 1997 entre la porte de Versailles et le pont de Bezons.</t>
  </si>
  <si>
    <t>-T3B mise en service en 2012 entre la Porte de Vincennes et Porte d'Asnières.</t>
  </si>
  <si>
    <t>-T4 mise en service en 2006 entre Aulnay-sous-Bois et Bondy.</t>
  </si>
  <si>
    <t>-T5 mise en service en 2013 entre le marché de Saint-Denis et la gare de Garges - Sarcelles.</t>
  </si>
  <si>
    <t>-T6 mise en service en 2014 entre Châtillon Montrouge et Robert Wagner.</t>
  </si>
  <si>
    <t>-T8 mise en service en 2014 entre Saint-Denis - Épinay-sur-Seine/Villetaneuse.</t>
  </si>
  <si>
    <t>-T11E Mise en service en 2017 entre Epinay sur Seine et Le Bourget.</t>
  </si>
  <si>
    <r>
      <t xml:space="preserve">T2 </t>
    </r>
    <r>
      <rPr>
        <sz val="8"/>
        <color theme="0"/>
        <rFont val="Calibri"/>
        <family val="2"/>
        <scheme val="minor"/>
      </rPr>
      <t>(1)</t>
    </r>
  </si>
  <si>
    <r>
      <rPr>
        <sz val="8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-T2 mise en service en 1997 entre la porte de Versailles et le pont de Bezons.</t>
    </r>
  </si>
  <si>
    <t>Source : Île de France Mobilités, 2017</t>
  </si>
  <si>
    <t>Source : Île de France Mobilités, 2018</t>
  </si>
  <si>
    <t>C</t>
  </si>
  <si>
    <t>D</t>
  </si>
  <si>
    <t>E</t>
  </si>
  <si>
    <t>B</t>
  </si>
  <si>
    <t>A</t>
  </si>
  <si>
    <t>Lozère 2014</t>
  </si>
  <si>
    <t>Massy Palaiseau 2012</t>
  </si>
  <si>
    <t>Orsay 2014</t>
  </si>
  <si>
    <t>Noisy le Grand Mont d’Est 2013</t>
  </si>
  <si>
    <t>Nanterre 2015</t>
  </si>
  <si>
    <t>Luxembourg 2019</t>
  </si>
  <si>
    <t>- La station Timbaud sur le T1 est comptée qu'une seule fois bien qu'il y ait deux gares distinctes.</t>
  </si>
  <si>
    <t xml:space="preserve">Les gares suivantes ont été déclarées accessisbles: </t>
  </si>
  <si>
    <t>2012 : Prolongement de la ligne 12 jusqu'à Front Populaire</t>
  </si>
  <si>
    <t>2014: Prologement de la ligne 14 avec trois nouvelles stations</t>
  </si>
  <si>
    <t>513 </t>
  </si>
  <si>
    <t> 533</t>
  </si>
  <si>
    <t>Source : Île de France Mobilités, 2020</t>
  </si>
  <si>
    <t>Source : Île de France Mobilités, 2019</t>
  </si>
  <si>
    <t>T9</t>
  </si>
  <si>
    <t>KEOLIS</t>
  </si>
  <si>
    <t>La Croix de Berny 2021</t>
  </si>
  <si>
    <t>Note : Les gares Paris Nord, Saint lazare etc sont recomptés à chaque fois</t>
  </si>
  <si>
    <t>Source : Île de France Mobilités, 2021</t>
  </si>
  <si>
    <t>-T9 mise en service en 2021</t>
  </si>
  <si>
    <t>Tramway**</t>
  </si>
  <si>
    <t>-T9 mis en service en 2021</t>
  </si>
  <si>
    <t>-T4 prolongement en 2019</t>
  </si>
  <si>
    <t>** Prolongement du T4 en 2019 et mise en service du T9 en 2021</t>
  </si>
  <si>
    <t>RER*</t>
  </si>
  <si>
    <t>* RER coexploités avec la SNCF</t>
  </si>
  <si>
    <t>Keolis</t>
  </si>
  <si>
    <t>Prolongement du métro 14 en 2020</t>
  </si>
  <si>
    <t>Prolongement de la ligne 14 en 2020</t>
  </si>
  <si>
    <t>Mise à jour :</t>
  </si>
  <si>
    <t xml:space="preserve">Figure 10 : Evolution du nombre de gares équipées d'un Parking vélo Île-de-France Mobilités </t>
  </si>
  <si>
    <t>Nombre de gares équipées d'un Parking vélo Île-de-France Mobilités</t>
  </si>
  <si>
    <t>Source : Île de France Mobilités, 2012</t>
  </si>
  <si>
    <t>Figure 11bis : L'offre de stationnement en parcs labellisé par  Île de France Mobilités aux abords des gares</t>
  </si>
  <si>
    <t>NB : ici ne sont prises en compte que les places de stationnement en parcs relais labellisées par Île de France Mobilités.</t>
  </si>
  <si>
    <t>Nombre de places Vélo dans un Parking vélo Île-de-France Mobilités</t>
  </si>
  <si>
    <t>*SD'AP, Schéma Directeur d'Accessibilité Programmée </t>
  </si>
  <si>
    <t>Données Véligo issues des financements accordés depuis l'approbation par le CA d'Île de France Mobilités du SDSV le 9 février 2011</t>
  </si>
  <si>
    <r>
      <t>9</t>
    </r>
    <r>
      <rPr>
        <sz val="8"/>
        <rFont val="Calibri"/>
        <family val="2"/>
        <scheme val="minor"/>
      </rPr>
      <t>(1)</t>
    </r>
  </si>
  <si>
    <r>
      <t xml:space="preserve">Tramway </t>
    </r>
    <r>
      <rPr>
        <b/>
        <sz val="8"/>
        <color theme="0"/>
        <rFont val="Calibri"/>
        <family val="2"/>
        <scheme val="minor"/>
      </rPr>
      <t>(2)</t>
    </r>
  </si>
  <si>
    <t>T13</t>
  </si>
  <si>
    <t> 198</t>
  </si>
  <si>
    <t>                   3</t>
  </si>
  <si>
    <t>               208</t>
  </si>
  <si>
    <t>                  40</t>
  </si>
  <si>
    <t> 10890</t>
  </si>
  <si>
    <t>4150 </t>
  </si>
  <si>
    <t>6740 </t>
  </si>
  <si>
    <t>Source : Île de France Mobilités, 2022</t>
  </si>
  <si>
    <t>-T13 mise en service en 2022</t>
  </si>
  <si>
    <t>2020 : Prolongement de la ligne 14</t>
  </si>
  <si>
    <t>Prolongement de la ligne 4 et de la ligne 12. Les nouvelles stations sont accessibles cependant le matériel roulant le sera à l'issue de son renouvellement.</t>
  </si>
  <si>
    <t>539*</t>
  </si>
  <si>
    <t>Transkeo*</t>
  </si>
  <si>
    <t>-T13 mis en service en 2022</t>
  </si>
  <si>
    <t>Source : Île de France Mobilités, 2023</t>
  </si>
  <si>
    <t>Autre opérateurs</t>
  </si>
  <si>
    <t>T10</t>
  </si>
  <si>
    <t>-M4 et M12 prolongement en 2022 et 2023</t>
  </si>
  <si>
    <t>-T10 mise en service en 2023</t>
  </si>
  <si>
    <t>-T12 mise en service en 2023</t>
  </si>
  <si>
    <t>-T11 mise en service en 2017 entre Epinay sur Seine et Le Bourget.</t>
  </si>
  <si>
    <t>T11</t>
  </si>
  <si>
    <t>T12</t>
  </si>
  <si>
    <t>RATP CAP</t>
  </si>
  <si>
    <t>549 </t>
  </si>
  <si>
    <t>Autre opérateur</t>
  </si>
  <si>
    <r>
      <t xml:space="preserve">Décembre 2023 mise en service du T12. Le T12 emprunte entre les </t>
    </r>
    <r>
      <rPr>
        <b/>
        <sz val="11"/>
        <color theme="1"/>
        <rFont val="Calibri"/>
        <family val="2"/>
        <scheme val="minor"/>
      </rPr>
      <t>gares de Massy et Petit Vaux 10km des voies du RER C et dessert maintenant à la place du RER C les 5 gares de la ligne.</t>
    </r>
  </si>
  <si>
    <t>2023 : prolongement de la ligne 12</t>
  </si>
  <si>
    <t>2022 : Prolongement de la ligne 4</t>
  </si>
  <si>
    <t>Prolongement de la ligne 12 en 2023</t>
  </si>
  <si>
    <t>Prolongement de la ligne 4 en 2022</t>
  </si>
  <si>
    <t>Le T12 emprunte entre les gares de Massy et Petit Vaux 10km des voies du RER C et dessert maintenant à la place du RER C les 5 gares de la ligne.</t>
  </si>
  <si>
    <t>Bus en petite couronne</t>
  </si>
  <si>
    <r>
      <t>*Depuis le 1</t>
    </r>
    <r>
      <rPr>
        <vertAlign val="superscript"/>
        <sz val="9"/>
        <color theme="1"/>
        <rFont val="Calibri"/>
        <family val="2"/>
        <scheme val="minor"/>
      </rPr>
      <t>er</t>
    </r>
    <r>
      <rPr>
        <sz val="9"/>
        <color theme="1"/>
        <rFont val="Calibri"/>
        <family val="2"/>
        <scheme val="minor"/>
      </rPr>
      <t xml:space="preserve"> septembre 2023, le service de descente à la demande est généralisé à toutes les lignes de bus NOCTILIEN gérées par la RATP. </t>
    </r>
  </si>
  <si>
    <t>-T4 prolongement en 2019 en direction de Montfermeil.</t>
  </si>
  <si>
    <t xml:space="preserve">-T9 mis en service en 2021 entre Porte de Choisy et Orly - Gaston Viens. </t>
  </si>
  <si>
    <t>-T13 mise en service en 2022 entre Saint-Germain-en-Laye et Saint-Cyr</t>
  </si>
  <si>
    <r>
      <t xml:space="preserve">-T10 mise en service </t>
    </r>
    <r>
      <rPr>
        <sz val="10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n 2023 entre Clamart et Antony</t>
    </r>
  </si>
  <si>
    <t>-T12 mise en service en 2023 entre Massy-Palaiseau et Evry-Courcouronnes</t>
  </si>
  <si>
    <t>- Prolongement de la ligne 14 du métro en 2020</t>
  </si>
  <si>
    <t>nd</t>
  </si>
  <si>
    <t>- 13 lignes de Noctilien sont passées en délégation de service public suite à l'ouverture à la concurrence des transports en commun en Ile-de-France</t>
  </si>
  <si>
    <t xml:space="preserve">- Deux nouvelles lignes de Noctilien (N146 et N155) ont été créées en 2023,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</si>
</sst>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#,##0_ ;\-#,##0\ "/>
    <numFmt numFmtId="166" formatCode="_-* #,##0_-;\-* #,##0_-;_-* &quot;-&quot;??_-;_-@_-"/>
    <numFmt numFmtId="167" formatCode="0.0"/>
    <numFmt numFmtId="168" formatCode="_-* #,##0\ _€_-;\-* #,##0\ _€_-;_-* &quot;-&quot;\ _€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rgb="FFFFFFFF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62983"/>
        <bgColor indexed="64"/>
      </patternFill>
    </fill>
    <fill>
      <patternFill patternType="solid">
        <fgColor rgb="FFD2CEE4"/>
        <bgColor indexed="64"/>
      </patternFill>
    </fill>
    <fill>
      <patternFill patternType="solid">
        <fgColor rgb="FFBCB6D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0" borderId="0"/>
  </cellStyleXfs>
  <cellXfs count="261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" fontId="0" fillId="3" borderId="7" xfId="0" applyNumberForma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wrapText="1"/>
    </xf>
    <xf numFmtId="0" fontId="2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/>
    </xf>
    <xf numFmtId="0" fontId="11" fillId="2" borderId="12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0" fontId="11" fillId="2" borderId="7" xfId="0" quotePrefix="1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wrapText="1"/>
    </xf>
    <xf numFmtId="0" fontId="15" fillId="0" borderId="0" xfId="0" applyFont="1"/>
    <xf numFmtId="0" fontId="11" fillId="2" borderId="7" xfId="0" applyFont="1" applyFill="1" applyBorder="1" applyAlignment="1">
      <alignment vertical="center"/>
    </xf>
    <xf numFmtId="165" fontId="14" fillId="3" borderId="7" xfId="1" applyNumberFormat="1" applyFont="1" applyFill="1" applyBorder="1" applyAlignment="1">
      <alignment horizontal="center" vertical="center"/>
    </xf>
    <xf numFmtId="0" fontId="0" fillId="0" borderId="11" xfId="0" applyBorder="1"/>
    <xf numFmtId="0" fontId="16" fillId="0" borderId="0" xfId="0" applyFont="1"/>
    <xf numFmtId="0" fontId="0" fillId="0" borderId="7" xfId="0" applyBorder="1"/>
    <xf numFmtId="0" fontId="17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6" xfId="0" quotePrefix="1" applyFont="1" applyFill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1" fontId="0" fillId="0" borderId="0" xfId="0" applyNumberFormat="1"/>
    <xf numFmtId="0" fontId="0" fillId="0" borderId="22" xfId="0" applyBorder="1"/>
    <xf numFmtId="0" fontId="11" fillId="2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11" fillId="2" borderId="25" xfId="0" applyFont="1" applyFill="1" applyBorder="1" applyAlignment="1">
      <alignment horizontal="center" vertical="center" wrapText="1"/>
    </xf>
    <xf numFmtId="0" fontId="0" fillId="0" borderId="26" xfId="0" applyBorder="1"/>
    <xf numFmtId="165" fontId="20" fillId="3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5" fontId="20" fillId="3" borderId="29" xfId="1" applyNumberFormat="1" applyFont="1" applyFill="1" applyBorder="1" applyAlignment="1">
      <alignment horizontal="center" vertical="center"/>
    </xf>
    <xf numFmtId="0" fontId="0" fillId="0" borderId="30" xfId="0" applyBorder="1"/>
    <xf numFmtId="165" fontId="20" fillId="3" borderId="31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11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165" fontId="20" fillId="3" borderId="7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22" fillId="0" borderId="0" xfId="0" applyFont="1"/>
    <xf numFmtId="1" fontId="14" fillId="3" borderId="7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 vertical="center"/>
    </xf>
    <xf numFmtId="9" fontId="4" fillId="4" borderId="7" xfId="3" applyFont="1" applyFill="1" applyBorder="1" applyAlignment="1">
      <alignment horizontal="center" vertical="center"/>
    </xf>
    <xf numFmtId="165" fontId="20" fillId="4" borderId="27" xfId="1" applyNumberFormat="1" applyFont="1" applyFill="1" applyBorder="1" applyAlignment="1">
      <alignment horizontal="center" vertical="center"/>
    </xf>
    <xf numFmtId="165" fontId="20" fillId="4" borderId="31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0" fillId="0" borderId="0" xfId="0" applyAlignment="1">
      <alignment horizontal="center" vertical="center" wrapText="1"/>
    </xf>
    <xf numFmtId="0" fontId="11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5" fillId="0" borderId="0" xfId="0" applyFont="1" applyAlignment="1">
      <alignment vertical="top"/>
    </xf>
    <xf numFmtId="0" fontId="0" fillId="3" borderId="7" xfId="0" applyFill="1" applyBorder="1" applyAlignment="1">
      <alignment horizontal="center"/>
    </xf>
    <xf numFmtId="1" fontId="0" fillId="3" borderId="7" xfId="0" quotePrefix="1" applyNumberForma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 indent="5"/>
    </xf>
    <xf numFmtId="0" fontId="21" fillId="0" borderId="0" xfId="0" quotePrefix="1" applyFont="1"/>
    <xf numFmtId="0" fontId="23" fillId="0" borderId="0" xfId="0" applyFont="1" applyAlignment="1">
      <alignment wrapText="1"/>
    </xf>
    <xf numFmtId="0" fontId="29" fillId="0" borderId="0" xfId="0" quotePrefix="1" applyFont="1" applyAlignment="1">
      <alignment horizontal="left" indent="5"/>
    </xf>
    <xf numFmtId="0" fontId="12" fillId="2" borderId="7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9" fontId="14" fillId="4" borderId="7" xfId="3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33" fillId="2" borderId="42" xfId="0" applyFont="1" applyFill="1" applyBorder="1" applyAlignment="1">
      <alignment horizontal="center" wrapText="1"/>
    </xf>
    <xf numFmtId="0" fontId="33" fillId="2" borderId="43" xfId="0" applyFont="1" applyFill="1" applyBorder="1" applyAlignment="1">
      <alignment horizontal="center" wrapText="1"/>
    </xf>
    <xf numFmtId="0" fontId="34" fillId="2" borderId="43" xfId="0" applyFont="1" applyFill="1" applyBorder="1" applyAlignment="1">
      <alignment horizontal="center" wrapText="1"/>
    </xf>
    <xf numFmtId="0" fontId="33" fillId="2" borderId="42" xfId="0" applyFont="1" applyFill="1" applyBorder="1"/>
    <xf numFmtId="0" fontId="27" fillId="3" borderId="44" xfId="0" applyFont="1" applyFill="1" applyBorder="1" applyAlignment="1">
      <alignment horizontal="center"/>
    </xf>
    <xf numFmtId="0" fontId="33" fillId="2" borderId="45" xfId="0" applyFont="1" applyFill="1" applyBorder="1"/>
    <xf numFmtId="0" fontId="33" fillId="2" borderId="45" xfId="0" applyFont="1" applyFill="1" applyBorder="1" applyAlignment="1">
      <alignment horizontal="right"/>
    </xf>
    <xf numFmtId="0" fontId="26" fillId="3" borderId="44" xfId="0" applyFont="1" applyFill="1" applyBorder="1" applyAlignment="1">
      <alignment horizontal="center"/>
    </xf>
    <xf numFmtId="0" fontId="35" fillId="4" borderId="44" xfId="0" applyFont="1" applyFill="1" applyBorder="1" applyAlignment="1">
      <alignment horizontal="center"/>
    </xf>
    <xf numFmtId="0" fontId="15" fillId="0" borderId="8" xfId="0" applyFont="1" applyBorder="1" applyAlignment="1">
      <alignment vertical="top"/>
    </xf>
    <xf numFmtId="165" fontId="14" fillId="5" borderId="7" xfId="1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top" wrapText="1"/>
    </xf>
    <xf numFmtId="0" fontId="11" fillId="2" borderId="1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65" fontId="36" fillId="5" borderId="7" xfId="1" quotePrefix="1" applyNumberFormat="1" applyFont="1" applyFill="1" applyBorder="1" applyAlignment="1">
      <alignment horizontal="center" vertical="center"/>
    </xf>
    <xf numFmtId="165" fontId="14" fillId="5" borderId="7" xfId="1" quotePrefix="1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9" fontId="14" fillId="3" borderId="7" xfId="3" applyFont="1" applyFill="1" applyBorder="1" applyAlignment="1">
      <alignment horizontal="center" vertical="center"/>
    </xf>
    <xf numFmtId="3" fontId="37" fillId="3" borderId="7" xfId="0" applyNumberFormat="1" applyFont="1" applyFill="1" applyBorder="1" applyAlignment="1">
      <alignment horizontal="center" vertical="center"/>
    </xf>
    <xf numFmtId="9" fontId="37" fillId="3" borderId="7" xfId="3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5" fillId="0" borderId="8" xfId="0" quotePrefix="1" applyFont="1" applyBorder="1" applyAlignment="1">
      <alignment vertical="top"/>
    </xf>
    <xf numFmtId="3" fontId="14" fillId="3" borderId="13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0" fillId="3" borderId="44" xfId="0" applyFont="1" applyFill="1" applyBorder="1" applyAlignment="1">
      <alignment horizontal="center" vertical="center"/>
    </xf>
    <xf numFmtId="165" fontId="5" fillId="0" borderId="0" xfId="0" applyNumberFormat="1" applyFont="1"/>
    <xf numFmtId="0" fontId="0" fillId="0" borderId="8" xfId="0" applyBorder="1"/>
    <xf numFmtId="165" fontId="15" fillId="0" borderId="8" xfId="0" applyNumberFormat="1" applyFont="1" applyBorder="1" applyAlignment="1">
      <alignment horizontal="left" vertical="top" wrapText="1"/>
    </xf>
    <xf numFmtId="165" fontId="22" fillId="0" borderId="0" xfId="0" applyNumberFormat="1" applyFont="1"/>
    <xf numFmtId="1" fontId="43" fillId="3" borderId="7" xfId="0" applyNumberFormat="1" applyFont="1" applyFill="1" applyBorder="1" applyAlignment="1">
      <alignment horizontal="center"/>
    </xf>
    <xf numFmtId="0" fontId="46" fillId="0" borderId="0" xfId="0" applyFont="1"/>
    <xf numFmtId="0" fontId="21" fillId="0" borderId="13" xfId="0" applyFont="1" applyBorder="1" applyAlignment="1">
      <alignment horizontal="center"/>
    </xf>
    <xf numFmtId="166" fontId="27" fillId="3" borderId="44" xfId="1" applyNumberFormat="1" applyFont="1" applyFill="1" applyBorder="1" applyAlignment="1">
      <alignment horizontal="center"/>
    </xf>
    <xf numFmtId="166" fontId="26" fillId="3" borderId="44" xfId="1" applyNumberFormat="1" applyFont="1" applyFill="1" applyBorder="1" applyAlignment="1">
      <alignment horizontal="center"/>
    </xf>
    <xf numFmtId="166" fontId="35" fillId="4" borderId="44" xfId="1" applyNumberFormat="1" applyFont="1" applyFill="1" applyBorder="1" applyAlignment="1">
      <alignment horizontal="center"/>
    </xf>
    <xf numFmtId="0" fontId="15" fillId="0" borderId="0" xfId="0" quotePrefix="1" applyFont="1" applyAlignment="1">
      <alignment vertical="top"/>
    </xf>
    <xf numFmtId="1" fontId="14" fillId="3" borderId="7" xfId="0" quotePrefix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7" borderId="0" xfId="0" applyFill="1"/>
    <xf numFmtId="0" fontId="22" fillId="2" borderId="37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3" fontId="0" fillId="0" borderId="0" xfId="0" applyNumberForma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quotePrefix="1" applyNumberFormat="1" applyFont="1" applyAlignment="1">
      <alignment horizontal="right" vertical="center"/>
    </xf>
    <xf numFmtId="3" fontId="14" fillId="0" borderId="0" xfId="0" quotePrefix="1" applyNumberFormat="1" applyFont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 wrapText="1"/>
    </xf>
    <xf numFmtId="3" fontId="42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48" fillId="0" borderId="0" xfId="0" applyFont="1"/>
    <xf numFmtId="0" fontId="48" fillId="0" borderId="0" xfId="0" applyFont="1" applyAlignment="1">
      <alignment horizontal="left"/>
    </xf>
    <xf numFmtId="0" fontId="14" fillId="3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0" xfId="0" quotePrefix="1" applyFont="1" applyFill="1" applyBorder="1" applyAlignment="1">
      <alignment horizontal="center" vertical="center"/>
    </xf>
    <xf numFmtId="0" fontId="14" fillId="3" borderId="7" xfId="1" applyNumberFormat="1" applyFont="1" applyFill="1" applyBorder="1" applyAlignment="1">
      <alignment horizontal="center" vertical="center"/>
    </xf>
    <xf numFmtId="0" fontId="14" fillId="3" borderId="17" xfId="1" applyNumberFormat="1" applyFont="1" applyFill="1" applyBorder="1" applyAlignment="1">
      <alignment horizontal="center" vertical="center"/>
    </xf>
    <xf numFmtId="0" fontId="14" fillId="3" borderId="16" xfId="1" applyNumberFormat="1" applyFont="1" applyFill="1" applyBorder="1" applyAlignment="1">
      <alignment horizontal="center" vertical="center"/>
    </xf>
    <xf numFmtId="0" fontId="14" fillId="3" borderId="39" xfId="1" quotePrefix="1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35" xfId="1" applyNumberFormat="1" applyFont="1" applyFill="1" applyBorder="1" applyAlignment="1">
      <alignment horizontal="center"/>
    </xf>
    <xf numFmtId="0" fontId="14" fillId="3" borderId="34" xfId="1" applyNumberFormat="1" applyFont="1" applyFill="1" applyBorder="1" applyAlignment="1">
      <alignment horizontal="center"/>
    </xf>
    <xf numFmtId="0" fontId="14" fillId="3" borderId="36" xfId="1" applyNumberFormat="1" applyFont="1" applyFill="1" applyBorder="1" applyAlignment="1">
      <alignment horizontal="center"/>
    </xf>
    <xf numFmtId="0" fontId="14" fillId="3" borderId="10" xfId="1" applyNumberFormat="1" applyFont="1" applyFill="1" applyBorder="1" applyAlignment="1">
      <alignment horizontal="center"/>
    </xf>
    <xf numFmtId="0" fontId="14" fillId="3" borderId="7" xfId="1" applyNumberFormat="1" applyFont="1" applyFill="1" applyBorder="1" applyAlignment="1">
      <alignment horizontal="center"/>
    </xf>
    <xf numFmtId="0" fontId="14" fillId="3" borderId="19" xfId="1" applyNumberFormat="1" applyFont="1" applyFill="1" applyBorder="1" applyAlignment="1">
      <alignment horizontal="center"/>
    </xf>
    <xf numFmtId="0" fontId="14" fillId="3" borderId="10" xfId="0" quotePrefix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7" xfId="1" quotePrefix="1" applyNumberFormat="1" applyFont="1" applyFill="1" applyBorder="1" applyAlignment="1">
      <alignment horizontal="center" vertical="center"/>
    </xf>
    <xf numFmtId="0" fontId="14" fillId="3" borderId="14" xfId="1" applyNumberFormat="1" applyFont="1" applyFill="1" applyBorder="1" applyAlignment="1">
      <alignment horizontal="center" vertical="center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4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34" xfId="1" applyNumberFormat="1" applyFont="1" applyFill="1" applyBorder="1" applyAlignment="1">
      <alignment horizontal="center" vertical="center"/>
    </xf>
    <xf numFmtId="0" fontId="14" fillId="3" borderId="36" xfId="1" applyNumberFormat="1" applyFont="1" applyFill="1" applyBorder="1" applyAlignment="1">
      <alignment horizontal="center" vertical="center"/>
    </xf>
    <xf numFmtId="0" fontId="14" fillId="3" borderId="10" xfId="1" applyNumberFormat="1" applyFont="1" applyFill="1" applyBorder="1" applyAlignment="1">
      <alignment horizontal="center" vertical="center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/>
    </xf>
    <xf numFmtId="0" fontId="14" fillId="3" borderId="39" xfId="1" applyNumberFormat="1" applyFont="1" applyFill="1" applyBorder="1" applyAlignment="1">
      <alignment horizontal="center" vertical="center"/>
    </xf>
    <xf numFmtId="0" fontId="14" fillId="3" borderId="38" xfId="1" quotePrefix="1" applyNumberFormat="1" applyFont="1" applyFill="1" applyBorder="1" applyAlignment="1">
      <alignment horizontal="center" vertical="center"/>
    </xf>
    <xf numFmtId="0" fontId="14" fillId="3" borderId="40" xfId="1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" fontId="0" fillId="3" borderId="18" xfId="0" quotePrefix="1" applyNumberFormat="1" applyFill="1" applyBorder="1" applyAlignment="1">
      <alignment horizontal="center" vertical="center"/>
    </xf>
    <xf numFmtId="1" fontId="14" fillId="3" borderId="18" xfId="0" quotePrefix="1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quotePrefix="1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1" fontId="44" fillId="4" borderId="18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vertical="center"/>
    </xf>
    <xf numFmtId="0" fontId="51" fillId="3" borderId="44" xfId="0" applyFont="1" applyFill="1" applyBorder="1" applyAlignment="1">
      <alignment horizontal="right" vertical="center"/>
    </xf>
    <xf numFmtId="0" fontId="51" fillId="3" borderId="44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vertical="center"/>
    </xf>
    <xf numFmtId="0" fontId="41" fillId="2" borderId="44" xfId="0" applyFont="1" applyFill="1" applyBorder="1" applyAlignment="1">
      <alignment horizontal="right" vertical="center"/>
    </xf>
    <xf numFmtId="0" fontId="52" fillId="4" borderId="44" xfId="0" applyFont="1" applyFill="1" applyBorder="1" applyAlignment="1">
      <alignment horizontal="right" vertical="center"/>
    </xf>
    <xf numFmtId="0" fontId="15" fillId="0" borderId="0" xfId="0" quotePrefix="1" applyFont="1"/>
    <xf numFmtId="1" fontId="14" fillId="3" borderId="7" xfId="1" applyNumberFormat="1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left" vertical="center"/>
    </xf>
    <xf numFmtId="167" fontId="14" fillId="3" borderId="7" xfId="0" quotePrefix="1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wrapText="1"/>
    </xf>
    <xf numFmtId="0" fontId="14" fillId="3" borderId="13" xfId="1" quotePrefix="1" applyNumberFormat="1" applyFont="1" applyFill="1" applyBorder="1" applyAlignment="1">
      <alignment horizontal="center" vertical="center"/>
    </xf>
    <xf numFmtId="0" fontId="14" fillId="3" borderId="14" xfId="1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1" xfId="0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/>
    </xf>
    <xf numFmtId="14" fontId="2" fillId="7" borderId="0" xfId="0" applyNumberFormat="1" applyFont="1" applyFill="1" applyAlignment="1">
      <alignment horizontal="left"/>
    </xf>
    <xf numFmtId="0" fontId="7" fillId="7" borderId="0" xfId="0" applyFont="1" applyFill="1"/>
    <xf numFmtId="0" fontId="5" fillId="7" borderId="0" xfId="0" applyFont="1" applyFill="1"/>
    <xf numFmtId="0" fontId="8" fillId="7" borderId="0" xfId="0" applyFont="1" applyFill="1"/>
    <xf numFmtId="0" fontId="10" fillId="7" borderId="0" xfId="2" applyFill="1" applyAlignment="1" applyProtection="1"/>
    <xf numFmtId="0" fontId="10" fillId="7" borderId="0" xfId="2" applyFill="1" applyBorder="1" applyAlignment="1" applyProtection="1"/>
    <xf numFmtId="0" fontId="10" fillId="7" borderId="0" xfId="2" applyFill="1" applyBorder="1" applyAlignment="1" applyProtection="1">
      <alignment horizontal="left"/>
    </xf>
    <xf numFmtId="0" fontId="53" fillId="0" borderId="0" xfId="0" applyFont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168" fontId="14" fillId="3" borderId="7" xfId="1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8">
    <cellStyle name="Lien hypertexte" xfId="2" builtinId="8"/>
    <cellStyle name="Milliers" xfId="1" builtinId="3"/>
    <cellStyle name="Milliers 10" xfId="6" xr:uid="{4006FD77-6916-4869-AB9D-48A6E54BD6F8}"/>
    <cellStyle name="Milliers 2" xfId="4" xr:uid="{00000000-0005-0000-0000-000031000000}"/>
    <cellStyle name="Milliers 3" xfId="5" xr:uid="{00000000-0005-0000-0000-000032000000}"/>
    <cellStyle name="Normal" xfId="0" builtinId="0"/>
    <cellStyle name="Normal 10" xfId="7" xr:uid="{AFFF9CD6-06E7-4BD5-9A70-43D616FCB393}"/>
    <cellStyle name="Pourcentage" xfId="3" builtinId="5"/>
  </cellStyles>
  <dxfs count="1">
    <dxf>
      <font>
        <b val="0"/>
        <i val="0"/>
      </font>
      <fill>
        <patternFill>
          <bgColor theme="3"/>
        </patternFill>
      </fill>
    </dxf>
  </dxfs>
  <tableStyles count="3" defaultTableStyle="TableStyleMedium2" defaultPivotStyle="PivotStyleLight16">
    <tableStyle name="mon style" pivot="0" count="0" xr9:uid="{00000000-0011-0000-FFFF-FFFF00000000}"/>
    <tableStyle name="Style de tableau 1" pivot="0" count="0" xr9:uid="{00000000-0011-0000-FFFF-FFFF01000000}"/>
    <tableStyle name="Style de tableau 2" pivot="0" count="1" xr9:uid="{00000000-0011-0000-FFFF-FFFF02000000}">
      <tableStyleElement type="wholeTable" dxfId="0"/>
    </tableStyle>
  </tableStyles>
  <colors>
    <mruColors>
      <color rgb="FFCCFFCC"/>
      <color rgb="FFBCB6D7"/>
      <color rgb="FFB1C800"/>
      <color rgb="FFD2CEE4"/>
      <color rgb="FFCDB5CE"/>
      <color rgb="FFF1FCD4"/>
      <color rgb="FFFFFFD1"/>
      <color rgb="FF99FF99"/>
      <color rgb="FF162983"/>
      <color rgb="FF750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47625</xdr:rowOff>
        </xdr:from>
        <xdr:to>
          <xdr:col>2</xdr:col>
          <xdr:colOff>180975</xdr:colOff>
          <xdr:row>5</xdr:row>
          <xdr:rowOff>9525</xdr:rowOff>
        </xdr:to>
        <xdr:sp macro="" textlink="">
          <xdr:nvSpPr>
            <xdr:cNvPr id="2049" name="Obje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12</xdr:row>
      <xdr:rowOff>0</xdr:rowOff>
    </xdr:from>
    <xdr:to>
      <xdr:col>10</xdr:col>
      <xdr:colOff>741045</xdr:colOff>
      <xdr:row>24</xdr:row>
      <xdr:rowOff>129540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1640" y="20482560"/>
          <a:ext cx="6974205" cy="23241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xdr:twoCellAnchor>
    <xdr:from>
      <xdr:col>2</xdr:col>
      <xdr:colOff>53340</xdr:colOff>
      <xdr:row>1</xdr:row>
      <xdr:rowOff>0</xdr:rowOff>
    </xdr:from>
    <xdr:to>
      <xdr:col>10</xdr:col>
      <xdr:colOff>758190</xdr:colOff>
      <xdr:row>8</xdr:row>
      <xdr:rowOff>76199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38300" y="18470880"/>
          <a:ext cx="7044690" cy="1356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3</xdr:row>
          <xdr:rowOff>152400</xdr:rowOff>
        </xdr:to>
        <xdr:sp macro="" textlink="">
          <xdr:nvSpPr>
            <xdr:cNvPr id="102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104775</xdr:rowOff>
        </xdr:from>
        <xdr:to>
          <xdr:col>0</xdr:col>
          <xdr:colOff>1672590</xdr:colOff>
          <xdr:row>4</xdr:row>
          <xdr:rowOff>76200</xdr:rowOff>
        </xdr:to>
        <xdr:sp macro="" textlink="">
          <xdr:nvSpPr>
            <xdr:cNvPr id="409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161925</xdr:rowOff>
        </xdr:from>
        <xdr:to>
          <xdr:col>0</xdr:col>
          <xdr:colOff>1724025</xdr:colOff>
          <xdr:row>4</xdr:row>
          <xdr:rowOff>133350</xdr:rowOff>
        </xdr:to>
        <xdr:sp macro="" textlink="">
          <xdr:nvSpPr>
            <xdr:cNvPr id="5121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171450</xdr:rowOff>
        </xdr:from>
        <xdr:to>
          <xdr:col>2</xdr:col>
          <xdr:colOff>180975</xdr:colOff>
          <xdr:row>5</xdr:row>
          <xdr:rowOff>133350</xdr:rowOff>
        </xdr:to>
        <xdr:sp macro="" textlink="">
          <xdr:nvSpPr>
            <xdr:cNvPr id="614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95250</xdr:rowOff>
        </xdr:from>
        <xdr:to>
          <xdr:col>1</xdr:col>
          <xdr:colOff>390525</xdr:colOff>
          <xdr:row>4</xdr:row>
          <xdr:rowOff>57150</xdr:rowOff>
        </xdr:to>
        <xdr:sp macro="" textlink="">
          <xdr:nvSpPr>
            <xdr:cNvPr id="7169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142875</xdr:rowOff>
        </xdr:from>
        <xdr:to>
          <xdr:col>1</xdr:col>
          <xdr:colOff>933450</xdr:colOff>
          <xdr:row>4</xdr:row>
          <xdr:rowOff>114300</xdr:rowOff>
        </xdr:to>
        <xdr:sp macro="" textlink="">
          <xdr:nvSpPr>
            <xdr:cNvPr id="921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1724025</xdr:colOff>
          <xdr:row>3</xdr:row>
          <xdr:rowOff>152400</xdr:rowOff>
        </xdr:to>
        <xdr:sp macro="" textlink="">
          <xdr:nvSpPr>
            <xdr:cNvPr id="8193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171450</xdr:rowOff>
        </xdr:from>
        <xdr:to>
          <xdr:col>1</xdr:col>
          <xdr:colOff>190500</xdr:colOff>
          <xdr:row>4</xdr:row>
          <xdr:rowOff>133350</xdr:rowOff>
        </xdr:to>
        <xdr:sp macro="" textlink="">
          <xdr:nvSpPr>
            <xdr:cNvPr id="10241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95250</xdr:rowOff>
        </xdr:from>
        <xdr:to>
          <xdr:col>2</xdr:col>
          <xdr:colOff>161925</xdr:colOff>
          <xdr:row>4</xdr:row>
          <xdr:rowOff>66675</xdr:rowOff>
        </xdr:to>
        <xdr:sp macro="" textlink="">
          <xdr:nvSpPr>
            <xdr:cNvPr id="1126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152400</xdr:rowOff>
        </xdr:from>
        <xdr:to>
          <xdr:col>0</xdr:col>
          <xdr:colOff>1657350</xdr:colOff>
          <xdr:row>4</xdr:row>
          <xdr:rowOff>123825</xdr:rowOff>
        </xdr:to>
        <xdr:sp macro="" textlink="">
          <xdr:nvSpPr>
            <xdr:cNvPr id="12290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31"/>
  <sheetViews>
    <sheetView workbookViewId="0">
      <selection activeCell="N22" sqref="N22"/>
    </sheetView>
  </sheetViews>
  <sheetFormatPr baseColWidth="10" defaultRowHeight="15" x14ac:dyDescent="0.25"/>
  <cols>
    <col min="1" max="16384" width="11.42578125" style="148"/>
  </cols>
  <sheetData>
    <row r="8" spans="1:7" ht="15" customHeight="1" x14ac:dyDescent="0.25">
      <c r="A8" s="236"/>
      <c r="C8" s="236"/>
      <c r="D8" s="236"/>
      <c r="E8" s="236"/>
      <c r="F8" s="236"/>
      <c r="G8" s="236"/>
    </row>
    <row r="9" spans="1:7" ht="15" customHeight="1" x14ac:dyDescent="0.25">
      <c r="A9" s="236"/>
      <c r="B9" s="237"/>
      <c r="C9" s="238" t="s">
        <v>42</v>
      </c>
      <c r="D9" s="239"/>
      <c r="E9" s="239"/>
      <c r="F9" s="239"/>
      <c r="G9" s="240"/>
    </row>
    <row r="10" spans="1:7" ht="15" customHeight="1" x14ac:dyDescent="0.25">
      <c r="A10" s="236"/>
      <c r="B10" s="241"/>
      <c r="C10" s="242"/>
      <c r="D10" s="242"/>
      <c r="E10" s="242"/>
      <c r="F10" s="242"/>
      <c r="G10" s="243"/>
    </row>
    <row r="11" spans="1:7" ht="15" customHeight="1" x14ac:dyDescent="0.25">
      <c r="A11" s="236"/>
      <c r="B11" s="244" t="s">
        <v>199</v>
      </c>
      <c r="C11" s="236"/>
      <c r="D11" s="236"/>
      <c r="E11" s="236"/>
      <c r="F11" s="236"/>
      <c r="G11" s="236"/>
    </row>
    <row r="12" spans="1:7" x14ac:dyDescent="0.25">
      <c r="B12" s="245">
        <v>45405</v>
      </c>
    </row>
    <row r="13" spans="1:7" x14ac:dyDescent="0.25">
      <c r="B13" s="245"/>
    </row>
    <row r="15" spans="1:7" ht="15.75" x14ac:dyDescent="0.25">
      <c r="B15" s="246" t="s">
        <v>28</v>
      </c>
      <c r="C15" s="247"/>
      <c r="D15" s="247"/>
      <c r="E15" s="247"/>
      <c r="F15" s="247"/>
    </row>
    <row r="16" spans="1:7" ht="15.75" x14ac:dyDescent="0.25">
      <c r="B16" s="246"/>
      <c r="C16" s="247"/>
      <c r="D16" s="247"/>
      <c r="E16" s="247"/>
      <c r="F16" s="247"/>
    </row>
    <row r="17" spans="2:7" ht="15.75" x14ac:dyDescent="0.25">
      <c r="B17" s="248" t="s">
        <v>29</v>
      </c>
      <c r="C17" s="247"/>
      <c r="D17" s="247"/>
      <c r="E17" s="247"/>
      <c r="F17" s="247"/>
    </row>
    <row r="18" spans="2:7" ht="15.75" x14ac:dyDescent="0.25">
      <c r="B18" s="248" t="s">
        <v>30</v>
      </c>
      <c r="C18" s="247"/>
      <c r="D18" s="247"/>
      <c r="E18" s="247"/>
      <c r="F18" s="247"/>
    </row>
    <row r="19" spans="2:7" ht="15.75" x14ac:dyDescent="0.25">
      <c r="B19" s="248"/>
      <c r="C19" s="247"/>
      <c r="D19" s="247"/>
      <c r="E19" s="247"/>
      <c r="F19" s="247"/>
    </row>
    <row r="20" spans="2:7" ht="15.75" x14ac:dyDescent="0.25">
      <c r="B20" s="249" t="s">
        <v>31</v>
      </c>
      <c r="D20" s="247"/>
      <c r="E20" s="247"/>
      <c r="F20" s="247"/>
    </row>
    <row r="21" spans="2:7" ht="15.75" x14ac:dyDescent="0.25">
      <c r="B21" s="248"/>
      <c r="C21" s="247"/>
      <c r="D21" s="247"/>
      <c r="E21" s="247"/>
      <c r="F21" s="247"/>
    </row>
    <row r="22" spans="2:7" x14ac:dyDescent="0.25">
      <c r="B22" s="250" t="s">
        <v>140</v>
      </c>
      <c r="C22" s="249"/>
      <c r="D22" s="249"/>
      <c r="E22" s="249"/>
      <c r="F22" s="249"/>
      <c r="G22" s="249"/>
    </row>
    <row r="23" spans="2:7" x14ac:dyDescent="0.25">
      <c r="B23" s="250" t="s">
        <v>141</v>
      </c>
      <c r="C23" s="249"/>
      <c r="D23" s="249"/>
      <c r="E23" s="249"/>
      <c r="F23" s="249"/>
      <c r="G23" s="249"/>
    </row>
    <row r="24" spans="2:7" x14ac:dyDescent="0.25">
      <c r="B24" s="250" t="s">
        <v>142</v>
      </c>
      <c r="C24" s="249"/>
      <c r="D24" s="249"/>
      <c r="E24" s="249"/>
      <c r="F24" s="249"/>
      <c r="G24" s="249"/>
    </row>
    <row r="25" spans="2:7" x14ac:dyDescent="0.25">
      <c r="B25" s="250" t="s">
        <v>143</v>
      </c>
      <c r="C25" s="249"/>
      <c r="D25" s="249"/>
      <c r="E25" s="249"/>
      <c r="F25" s="249"/>
      <c r="G25" s="249"/>
    </row>
    <row r="26" spans="2:7" x14ac:dyDescent="0.25">
      <c r="B26" s="250" t="s">
        <v>144</v>
      </c>
      <c r="C26" s="249"/>
      <c r="D26" s="249"/>
      <c r="E26" s="249"/>
      <c r="F26" s="249"/>
      <c r="G26" s="249"/>
    </row>
    <row r="27" spans="2:7" x14ac:dyDescent="0.25">
      <c r="B27" s="250" t="s">
        <v>145</v>
      </c>
      <c r="C27" s="251"/>
      <c r="D27" s="251"/>
      <c r="E27" s="251"/>
      <c r="F27" s="251"/>
      <c r="G27" s="251"/>
    </row>
    <row r="28" spans="2:7" x14ac:dyDescent="0.25">
      <c r="B28" s="250" t="s">
        <v>146</v>
      </c>
      <c r="C28" s="250"/>
    </row>
    <row r="29" spans="2:7" x14ac:dyDescent="0.25">
      <c r="B29" s="250" t="s">
        <v>147</v>
      </c>
      <c r="C29" s="250"/>
    </row>
    <row r="30" spans="2:7" x14ac:dyDescent="0.25">
      <c r="B30" s="250" t="s">
        <v>148</v>
      </c>
      <c r="C30" s="250"/>
    </row>
    <row r="31" spans="2:7" x14ac:dyDescent="0.25">
      <c r="B31" s="250"/>
    </row>
  </sheetData>
  <hyperlinks>
    <hyperlink ref="B20" location="Préambule!A1" tooltip="Accès rapide Préanmbule" display="Préambule" xr:uid="{00000000-0004-0000-0000-000000000000}"/>
    <hyperlink ref="B22" location="'1-réseau par mode et exploitant'!A1" display="1-Réseau par mode et exploitant" xr:uid="{00000000-0004-0000-0000-000001000000}"/>
    <hyperlink ref="B23" location="'2-RER et trains'!A1" display="2-RER et trains" xr:uid="{00000000-0004-0000-0000-000003000000}"/>
    <hyperlink ref="B24" location="'3-Métro'!A1" display="3-Métro" xr:uid="{00000000-0004-0000-0000-000004000000}"/>
    <hyperlink ref="B25" location="'4-Tramway et Bus'!A1" display="4-Bus et tramway" xr:uid="{00000000-0004-0000-0000-000006000000}"/>
    <hyperlink ref="B26" location="'5-accessibilité gares RER Train'!A1" display="5-accessibilité gares RER Train" xr:uid="{00000000-0004-0000-0000-000007000000}"/>
    <hyperlink ref="B27" location="'6-accessibilité métro tram'!A1" display="6-accessibilité métro tram" xr:uid="{00000000-0004-0000-0000-000008000000}"/>
    <hyperlink ref="B28" location="'7-accessibilité bus'!A1" display="7-accessibilité bus" xr:uid="{00000000-0004-0000-0000-000009000000}"/>
    <hyperlink ref="B30" location="'9-parcs-relais'!A1" display="9-parcs-relais" xr:uid="{00000000-0004-0000-0000-00000A000000}"/>
    <hyperlink ref="B31" location="'12-capacité parcs relais'!A1" display="#'12-capacité parcs relais'!A1" xr:uid="{00000000-0004-0000-0000-00000B000000}"/>
    <hyperlink ref="B29" location="'8-stationnement vélos'!A1" display="8-stationnement vélos " xr:uid="{00000000-0004-0000-0000-00000C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47625</xdr:colOff>
                <xdr:row>1</xdr:row>
                <xdr:rowOff>47625</xdr:rowOff>
              </from>
              <to>
                <xdr:col>2</xdr:col>
                <xdr:colOff>180975</xdr:colOff>
                <xdr:row>5</xdr:row>
                <xdr:rowOff>9525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9" sqref="A9"/>
    </sheetView>
  </sheetViews>
  <sheetFormatPr baseColWidth="10" defaultColWidth="11.5703125" defaultRowHeight="15" x14ac:dyDescent="0.25"/>
  <cols>
    <col min="1" max="16384" width="11.5703125" style="148"/>
  </cols>
  <sheetData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3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6:AU71"/>
  <sheetViews>
    <sheetView tabSelected="1" workbookViewId="0">
      <pane xSplit="1" topLeftCell="B1" activePane="topRight" state="frozen"/>
      <selection pane="topRight" activeCell="A77" sqref="A77"/>
    </sheetView>
  </sheetViews>
  <sheetFormatPr baseColWidth="10" defaultRowHeight="15" x14ac:dyDescent="0.25"/>
  <cols>
    <col min="1" max="1" width="37.85546875" customWidth="1"/>
    <col min="2" max="2" width="11.5703125" customWidth="1"/>
    <col min="3" max="17" width="11.42578125" customWidth="1"/>
    <col min="18" max="26" width="11.5703125" customWidth="1"/>
    <col min="27" max="28" width="11.42578125" customWidth="1"/>
  </cols>
  <sheetData>
    <row r="6" spans="1:47" x14ac:dyDescent="0.25">
      <c r="A6" s="1" t="s">
        <v>40</v>
      </c>
    </row>
    <row r="7" spans="1:47" x14ac:dyDescent="0.25">
      <c r="A7" s="1"/>
      <c r="B7" s="255">
        <v>2009</v>
      </c>
      <c r="C7" s="256"/>
      <c r="D7" s="255">
        <v>2010</v>
      </c>
      <c r="E7" s="256"/>
      <c r="F7" s="255">
        <v>2011</v>
      </c>
      <c r="G7" s="256"/>
      <c r="H7" s="255">
        <v>2012</v>
      </c>
      <c r="I7" s="256"/>
      <c r="J7" s="255">
        <v>2013</v>
      </c>
      <c r="K7" s="256"/>
      <c r="L7" s="255">
        <v>2014</v>
      </c>
      <c r="M7" s="256"/>
      <c r="N7" s="255">
        <v>2015</v>
      </c>
      <c r="O7" s="256"/>
      <c r="P7" s="255">
        <v>2016</v>
      </c>
      <c r="Q7" s="256"/>
      <c r="R7" s="255">
        <v>2017</v>
      </c>
      <c r="S7" s="256"/>
      <c r="T7" s="255">
        <v>2018</v>
      </c>
      <c r="U7" s="256"/>
      <c r="V7" s="255">
        <v>2019</v>
      </c>
      <c r="W7" s="256"/>
      <c r="X7" s="255">
        <v>2020</v>
      </c>
      <c r="Y7" s="256"/>
      <c r="Z7" s="255">
        <v>2021</v>
      </c>
      <c r="AA7" s="256"/>
      <c r="AB7" s="255">
        <v>2022</v>
      </c>
      <c r="AC7" s="256"/>
      <c r="AD7" s="255">
        <v>2023</v>
      </c>
      <c r="AE7" s="256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</row>
    <row r="8" spans="1:47" ht="45" x14ac:dyDescent="0.25">
      <c r="A8" s="4"/>
      <c r="B8" s="55" t="s">
        <v>0</v>
      </c>
      <c r="C8" s="121" t="s">
        <v>44</v>
      </c>
      <c r="D8" s="55" t="s">
        <v>0</v>
      </c>
      <c r="E8" s="121" t="s">
        <v>44</v>
      </c>
      <c r="F8" s="55" t="s">
        <v>0</v>
      </c>
      <c r="G8" s="121" t="s">
        <v>44</v>
      </c>
      <c r="H8" s="55" t="s">
        <v>0</v>
      </c>
      <c r="I8" s="121" t="s">
        <v>44</v>
      </c>
      <c r="J8" s="55" t="s">
        <v>0</v>
      </c>
      <c r="K8" s="121" t="s">
        <v>44</v>
      </c>
      <c r="L8" s="55" t="s">
        <v>0</v>
      </c>
      <c r="M8" s="121" t="s">
        <v>44</v>
      </c>
      <c r="N8" s="55" t="s">
        <v>0</v>
      </c>
      <c r="O8" s="121" t="s">
        <v>44</v>
      </c>
      <c r="P8" s="55" t="s">
        <v>0</v>
      </c>
      <c r="Q8" s="121" t="s">
        <v>44</v>
      </c>
      <c r="R8" s="55" t="s">
        <v>0</v>
      </c>
      <c r="S8" s="121" t="s">
        <v>44</v>
      </c>
      <c r="T8" s="55" t="s">
        <v>0</v>
      </c>
      <c r="U8" s="121" t="s">
        <v>44</v>
      </c>
      <c r="V8" s="55" t="s">
        <v>0</v>
      </c>
      <c r="W8" s="121" t="s">
        <v>44</v>
      </c>
      <c r="X8" s="55" t="s">
        <v>0</v>
      </c>
      <c r="Y8" s="121" t="s">
        <v>44</v>
      </c>
      <c r="Z8" s="55" t="s">
        <v>0</v>
      </c>
      <c r="AA8" s="121" t="s">
        <v>44</v>
      </c>
      <c r="AB8" s="55" t="s">
        <v>0</v>
      </c>
      <c r="AC8" s="121" t="s">
        <v>44</v>
      </c>
      <c r="AD8" s="55" t="s">
        <v>0</v>
      </c>
      <c r="AE8" s="121" t="s">
        <v>44</v>
      </c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</row>
    <row r="9" spans="1:47" x14ac:dyDescent="0.25">
      <c r="A9" s="10" t="s">
        <v>63</v>
      </c>
      <c r="B9" s="174">
        <v>8</v>
      </c>
      <c r="C9" s="174">
        <v>919.99999999999989</v>
      </c>
      <c r="D9" s="174">
        <v>8</v>
      </c>
      <c r="E9" s="174">
        <v>919.99999999999989</v>
      </c>
      <c r="F9" s="174">
        <v>8</v>
      </c>
      <c r="G9" s="174">
        <v>919.99999999999989</v>
      </c>
      <c r="H9" s="174">
        <v>8</v>
      </c>
      <c r="I9" s="174">
        <v>919.99999999999989</v>
      </c>
      <c r="J9" s="174">
        <v>8</v>
      </c>
      <c r="K9" s="174">
        <v>919.99999999999989</v>
      </c>
      <c r="L9" s="174">
        <v>8</v>
      </c>
      <c r="M9" s="174">
        <v>919.99999999999989</v>
      </c>
      <c r="N9" s="174">
        <v>8</v>
      </c>
      <c r="O9" s="174">
        <v>919.99999999999989</v>
      </c>
      <c r="P9" s="174">
        <v>8</v>
      </c>
      <c r="Q9" s="174">
        <v>919.99999999999989</v>
      </c>
      <c r="R9" s="174">
        <v>8</v>
      </c>
      <c r="S9" s="174">
        <v>919.99999999999989</v>
      </c>
      <c r="T9" s="174">
        <v>8</v>
      </c>
      <c r="U9" s="174">
        <v>919.99999999999989</v>
      </c>
      <c r="V9" s="174">
        <v>8</v>
      </c>
      <c r="W9" s="174">
        <v>919.99999999999989</v>
      </c>
      <c r="X9" s="174">
        <v>8</v>
      </c>
      <c r="Y9" s="174">
        <v>919.99999999999989</v>
      </c>
      <c r="Z9" s="174">
        <v>8</v>
      </c>
      <c r="AA9" s="174">
        <v>919.99999999999989</v>
      </c>
      <c r="AB9" s="174">
        <v>8</v>
      </c>
      <c r="AC9" s="174">
        <v>919.99999999999989</v>
      </c>
      <c r="AD9" s="174">
        <v>8</v>
      </c>
      <c r="AE9" s="174">
        <v>919.99999999999989</v>
      </c>
      <c r="AF9" s="152"/>
      <c r="AG9" s="153"/>
      <c r="AH9" s="152"/>
      <c r="AI9" s="153"/>
      <c r="AJ9" s="152"/>
      <c r="AK9" s="153"/>
      <c r="AL9" s="152"/>
      <c r="AM9" s="153"/>
      <c r="AN9" s="152"/>
      <c r="AO9" s="153"/>
      <c r="AP9" s="152"/>
      <c r="AQ9" s="153"/>
      <c r="AR9" s="152"/>
      <c r="AS9" s="153"/>
      <c r="AT9" s="152"/>
      <c r="AU9" s="153"/>
    </row>
    <row r="10" spans="1:47" x14ac:dyDescent="0.25">
      <c r="A10" s="13" t="s">
        <v>1</v>
      </c>
      <c r="B10" s="174">
        <v>5</v>
      </c>
      <c r="C10" s="174">
        <v>605</v>
      </c>
      <c r="D10" s="174">
        <v>5</v>
      </c>
      <c r="E10" s="174">
        <v>605</v>
      </c>
      <c r="F10" s="174">
        <v>5</v>
      </c>
      <c r="G10" s="174">
        <v>605</v>
      </c>
      <c r="H10" s="174">
        <v>5</v>
      </c>
      <c r="I10" s="174">
        <v>605</v>
      </c>
      <c r="J10" s="174">
        <v>5</v>
      </c>
      <c r="K10" s="174">
        <v>605</v>
      </c>
      <c r="L10" s="174">
        <v>5</v>
      </c>
      <c r="M10" s="174">
        <v>605</v>
      </c>
      <c r="N10" s="174">
        <v>5</v>
      </c>
      <c r="O10" s="174">
        <v>605</v>
      </c>
      <c r="P10" s="174">
        <v>5</v>
      </c>
      <c r="Q10" s="174">
        <v>605</v>
      </c>
      <c r="R10" s="174">
        <v>5</v>
      </c>
      <c r="S10" s="174">
        <v>605</v>
      </c>
      <c r="T10" s="174">
        <v>5</v>
      </c>
      <c r="U10" s="174">
        <v>605</v>
      </c>
      <c r="V10" s="174">
        <v>5</v>
      </c>
      <c r="W10" s="174">
        <v>605</v>
      </c>
      <c r="X10" s="174">
        <v>5</v>
      </c>
      <c r="Y10" s="174">
        <v>605</v>
      </c>
      <c r="Z10" s="174">
        <v>5</v>
      </c>
      <c r="AA10" s="174">
        <v>605</v>
      </c>
      <c r="AB10" s="174">
        <v>5</v>
      </c>
      <c r="AC10" s="174">
        <v>605</v>
      </c>
      <c r="AD10" s="174">
        <v>5</v>
      </c>
      <c r="AE10" s="174">
        <v>595.4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</row>
    <row r="11" spans="1:47" x14ac:dyDescent="0.25">
      <c r="A11" s="91" t="s">
        <v>117</v>
      </c>
      <c r="B11" s="175">
        <v>13</v>
      </c>
      <c r="C11" s="175">
        <v>1525</v>
      </c>
      <c r="D11" s="175">
        <v>13</v>
      </c>
      <c r="E11" s="175">
        <v>1525</v>
      </c>
      <c r="F11" s="175">
        <v>13</v>
      </c>
      <c r="G11" s="175">
        <v>1525</v>
      </c>
      <c r="H11" s="175">
        <v>13</v>
      </c>
      <c r="I11" s="175">
        <v>1525</v>
      </c>
      <c r="J11" s="175">
        <v>13</v>
      </c>
      <c r="K11" s="175">
        <v>1525</v>
      </c>
      <c r="L11" s="175">
        <v>13</v>
      </c>
      <c r="M11" s="175">
        <v>1525</v>
      </c>
      <c r="N11" s="175">
        <v>13</v>
      </c>
      <c r="O11" s="175">
        <v>1525</v>
      </c>
      <c r="P11" s="175">
        <v>13</v>
      </c>
      <c r="Q11" s="175">
        <v>1525</v>
      </c>
      <c r="R11" s="175">
        <v>13</v>
      </c>
      <c r="S11" s="175">
        <v>1525</v>
      </c>
      <c r="T11" s="174">
        <v>13</v>
      </c>
      <c r="U11" s="174">
        <v>1525</v>
      </c>
      <c r="V11" s="174">
        <v>13</v>
      </c>
      <c r="W11" s="174">
        <v>1525</v>
      </c>
      <c r="X11" s="174">
        <v>13</v>
      </c>
      <c r="Y11" s="174">
        <v>1525</v>
      </c>
      <c r="Z11" s="175">
        <v>13</v>
      </c>
      <c r="AA11" s="175">
        <v>1525</v>
      </c>
      <c r="AB11" s="175">
        <v>13</v>
      </c>
      <c r="AC11" s="174">
        <v>1525</v>
      </c>
      <c r="AD11" s="175">
        <v>13</v>
      </c>
      <c r="AE11" s="174">
        <v>1525</v>
      </c>
      <c r="AF11" s="152"/>
      <c r="AG11" s="153"/>
      <c r="AH11" s="152"/>
      <c r="AI11" s="153"/>
      <c r="AJ11" s="152"/>
      <c r="AK11" s="153"/>
      <c r="AL11" s="152"/>
      <c r="AM11" s="153"/>
      <c r="AN11" s="152"/>
      <c r="AO11" s="153"/>
      <c r="AP11" s="152"/>
      <c r="AQ11" s="153"/>
      <c r="AR11" s="152"/>
      <c r="AS11" s="153"/>
      <c r="AT11" s="152"/>
      <c r="AU11" s="153"/>
    </row>
    <row r="12" spans="1:47" x14ac:dyDescent="0.25">
      <c r="A12" s="14" t="s">
        <v>2</v>
      </c>
      <c r="B12" s="174">
        <v>16</v>
      </c>
      <c r="C12" s="174">
        <v>216</v>
      </c>
      <c r="D12" s="174">
        <v>16</v>
      </c>
      <c r="E12" s="174">
        <v>216</v>
      </c>
      <c r="F12" s="174">
        <v>16</v>
      </c>
      <c r="G12" s="174">
        <v>216</v>
      </c>
      <c r="H12" s="174">
        <v>16</v>
      </c>
      <c r="I12" s="174">
        <v>218</v>
      </c>
      <c r="J12" s="174">
        <v>16</v>
      </c>
      <c r="K12" s="174">
        <v>219</v>
      </c>
      <c r="L12" s="174">
        <v>16</v>
      </c>
      <c r="M12" s="174">
        <v>219</v>
      </c>
      <c r="N12" s="174">
        <v>16</v>
      </c>
      <c r="O12" s="174">
        <v>219</v>
      </c>
      <c r="P12" s="174">
        <v>16</v>
      </c>
      <c r="Q12" s="174">
        <v>219</v>
      </c>
      <c r="R12" s="174">
        <v>16</v>
      </c>
      <c r="S12" s="174">
        <v>219</v>
      </c>
      <c r="T12" s="174">
        <v>16</v>
      </c>
      <c r="U12" s="174">
        <v>219</v>
      </c>
      <c r="V12" s="174">
        <v>16</v>
      </c>
      <c r="W12" s="174">
        <v>219</v>
      </c>
      <c r="X12" s="174">
        <v>16</v>
      </c>
      <c r="Y12" s="174">
        <v>225</v>
      </c>
      <c r="Z12" s="174">
        <v>16</v>
      </c>
      <c r="AA12" s="174">
        <v>225</v>
      </c>
      <c r="AB12" s="174">
        <v>16</v>
      </c>
      <c r="AC12" s="174">
        <v>229</v>
      </c>
      <c r="AD12" s="174">
        <v>16</v>
      </c>
      <c r="AE12" s="174">
        <v>229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</row>
    <row r="13" spans="1:47" s="44" customFormat="1" x14ac:dyDescent="0.25">
      <c r="A13" s="25" t="s">
        <v>209</v>
      </c>
      <c r="B13" s="174">
        <v>4</v>
      </c>
      <c r="C13" s="174">
        <v>41</v>
      </c>
      <c r="D13" s="174">
        <v>4</v>
      </c>
      <c r="E13" s="174">
        <v>41</v>
      </c>
      <c r="F13" s="174">
        <v>4</v>
      </c>
      <c r="G13" s="174">
        <v>41</v>
      </c>
      <c r="H13" s="174">
        <v>5</v>
      </c>
      <c r="I13" s="174">
        <v>65</v>
      </c>
      <c r="J13" s="174">
        <v>7</v>
      </c>
      <c r="K13" s="174">
        <v>83</v>
      </c>
      <c r="L13" s="174" t="s">
        <v>208</v>
      </c>
      <c r="M13" s="174">
        <v>106</v>
      </c>
      <c r="N13" s="174">
        <v>9</v>
      </c>
      <c r="O13" s="174">
        <v>106</v>
      </c>
      <c r="P13" s="174">
        <v>9</v>
      </c>
      <c r="Q13" s="174">
        <v>106</v>
      </c>
      <c r="R13" s="174">
        <v>10</v>
      </c>
      <c r="S13" s="176">
        <v>117</v>
      </c>
      <c r="T13" s="174">
        <v>10</v>
      </c>
      <c r="U13" s="174">
        <v>117</v>
      </c>
      <c r="V13" s="174">
        <v>10</v>
      </c>
      <c r="W13" s="174">
        <v>117</v>
      </c>
      <c r="X13" s="174">
        <v>10</v>
      </c>
      <c r="Y13" s="174">
        <v>128</v>
      </c>
      <c r="Z13" s="174">
        <v>11</v>
      </c>
      <c r="AA13" s="176">
        <v>136</v>
      </c>
      <c r="AB13" s="174">
        <v>12</v>
      </c>
      <c r="AC13" s="174">
        <v>155</v>
      </c>
      <c r="AD13" s="174">
        <v>14</v>
      </c>
      <c r="AE13" s="174">
        <v>182</v>
      </c>
      <c r="AF13" s="154"/>
      <c r="AG13" s="154"/>
      <c r="AH13" s="154"/>
      <c r="AI13" s="154"/>
      <c r="AJ13" s="154"/>
      <c r="AK13" s="154"/>
      <c r="AL13" s="154"/>
      <c r="AM13" s="155"/>
      <c r="AN13" s="154"/>
      <c r="AO13" s="155"/>
      <c r="AP13" s="154"/>
      <c r="AQ13" s="155"/>
      <c r="AR13" s="154"/>
      <c r="AS13" s="155"/>
      <c r="AT13" s="154"/>
      <c r="AU13" s="155"/>
    </row>
    <row r="14" spans="1:47" x14ac:dyDescent="0.25">
      <c r="A14" s="15" t="s">
        <v>8</v>
      </c>
      <c r="B14" s="171">
        <v>1449</v>
      </c>
      <c r="C14" s="176" t="s">
        <v>77</v>
      </c>
      <c r="D14" s="174">
        <v>1449</v>
      </c>
      <c r="E14" s="176" t="s">
        <v>77</v>
      </c>
      <c r="F14" s="174">
        <f>F15+F16+F17</f>
        <v>1523</v>
      </c>
      <c r="G14" s="176" t="s">
        <v>77</v>
      </c>
      <c r="H14" s="174">
        <f t="shared" ref="H14:AB14" si="0">H15+H16+H17</f>
        <v>1521</v>
      </c>
      <c r="I14" s="176" t="s">
        <v>77</v>
      </c>
      <c r="J14" s="174">
        <f t="shared" si="0"/>
        <v>1507</v>
      </c>
      <c r="K14" s="176" t="s">
        <v>77</v>
      </c>
      <c r="L14" s="174">
        <f t="shared" si="0"/>
        <v>1544</v>
      </c>
      <c r="M14" s="176" t="s">
        <v>77</v>
      </c>
      <c r="N14" s="174">
        <f t="shared" si="0"/>
        <v>1557</v>
      </c>
      <c r="O14" s="176" t="s">
        <v>77</v>
      </c>
      <c r="P14" s="174">
        <f t="shared" si="0"/>
        <v>1542</v>
      </c>
      <c r="Q14" s="176" t="s">
        <v>77</v>
      </c>
      <c r="R14" s="174">
        <f t="shared" si="0"/>
        <v>1574</v>
      </c>
      <c r="S14" s="176" t="s">
        <v>77</v>
      </c>
      <c r="T14" s="174">
        <f t="shared" si="0"/>
        <v>1622</v>
      </c>
      <c r="U14" s="176" t="s">
        <v>77</v>
      </c>
      <c r="V14" s="174">
        <f t="shared" si="0"/>
        <v>1590</v>
      </c>
      <c r="W14" s="176" t="s">
        <v>77</v>
      </c>
      <c r="X14" s="174">
        <f t="shared" si="0"/>
        <v>1591</v>
      </c>
      <c r="Y14" s="176" t="s">
        <v>77</v>
      </c>
      <c r="Z14" s="174">
        <f t="shared" si="0"/>
        <v>1590</v>
      </c>
      <c r="AA14" s="174">
        <f>AA15+AA16+AA17</f>
        <v>48626</v>
      </c>
      <c r="AB14" s="174">
        <f t="shared" si="0"/>
        <v>1705</v>
      </c>
      <c r="AC14" s="174" t="s">
        <v>251</v>
      </c>
      <c r="AD14" s="174" t="s">
        <v>251</v>
      </c>
      <c r="AE14" s="174" t="s">
        <v>251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3"/>
      <c r="AQ14" s="156"/>
      <c r="AR14" s="156"/>
      <c r="AS14" s="156"/>
      <c r="AT14" s="156"/>
      <c r="AU14" s="156"/>
    </row>
    <row r="15" spans="1:47" x14ac:dyDescent="0.25">
      <c r="A15" s="16" t="s">
        <v>128</v>
      </c>
      <c r="B15" s="171">
        <v>64</v>
      </c>
      <c r="C15" s="176" t="s">
        <v>77</v>
      </c>
      <c r="D15" s="174">
        <v>64</v>
      </c>
      <c r="E15" s="176" t="s">
        <v>77</v>
      </c>
      <c r="F15" s="174">
        <v>65</v>
      </c>
      <c r="G15" s="176" t="s">
        <v>77</v>
      </c>
      <c r="H15" s="174">
        <v>65</v>
      </c>
      <c r="I15" s="176" t="s">
        <v>77</v>
      </c>
      <c r="J15" s="177">
        <v>65</v>
      </c>
      <c r="K15" s="176">
        <v>588</v>
      </c>
      <c r="L15" s="177">
        <v>65</v>
      </c>
      <c r="M15" s="176">
        <v>597</v>
      </c>
      <c r="N15" s="174">
        <v>65</v>
      </c>
      <c r="O15" s="176">
        <v>573</v>
      </c>
      <c r="P15" s="174">
        <v>60</v>
      </c>
      <c r="Q15" s="176">
        <v>564</v>
      </c>
      <c r="R15" s="175">
        <v>60</v>
      </c>
      <c r="S15" s="176">
        <v>581</v>
      </c>
      <c r="T15" s="174">
        <v>66</v>
      </c>
      <c r="U15" s="174">
        <v>800</v>
      </c>
      <c r="V15" s="174">
        <v>62</v>
      </c>
      <c r="W15" s="174">
        <v>817</v>
      </c>
      <c r="X15" s="174">
        <v>62</v>
      </c>
      <c r="Y15" s="174">
        <v>817</v>
      </c>
      <c r="Z15" s="175">
        <v>61</v>
      </c>
      <c r="AA15" s="176">
        <v>811</v>
      </c>
      <c r="AB15" s="175">
        <v>61</v>
      </c>
      <c r="AC15" s="176">
        <v>811</v>
      </c>
      <c r="AD15" s="174">
        <v>61</v>
      </c>
      <c r="AE15" s="176">
        <v>811</v>
      </c>
      <c r="AF15" s="157"/>
      <c r="AG15" s="158"/>
      <c r="AH15" s="152"/>
      <c r="AI15" s="158"/>
      <c r="AJ15" s="152"/>
      <c r="AK15" s="158"/>
      <c r="AL15" s="152"/>
      <c r="AM15" s="158"/>
      <c r="AN15" s="152"/>
      <c r="AO15" s="152"/>
      <c r="AP15" s="158"/>
      <c r="AQ15" s="152"/>
      <c r="AR15" s="158"/>
      <c r="AS15" s="152"/>
      <c r="AT15" s="158"/>
      <c r="AU15" s="152"/>
    </row>
    <row r="16" spans="1:47" x14ac:dyDescent="0.25">
      <c r="A16" s="16" t="s">
        <v>129</v>
      </c>
      <c r="B16" s="171">
        <v>1338</v>
      </c>
      <c r="C16" s="176" t="s">
        <v>77</v>
      </c>
      <c r="D16" s="174">
        <v>1338</v>
      </c>
      <c r="E16" s="176" t="s">
        <v>77</v>
      </c>
      <c r="F16" s="174">
        <v>1411</v>
      </c>
      <c r="G16" s="176" t="s">
        <v>77</v>
      </c>
      <c r="H16" s="174">
        <v>1409</v>
      </c>
      <c r="I16" s="176" t="s">
        <v>77</v>
      </c>
      <c r="J16" s="174">
        <v>1395</v>
      </c>
      <c r="K16" s="176" t="s">
        <v>77</v>
      </c>
      <c r="L16" s="174">
        <v>1431</v>
      </c>
      <c r="M16" s="176" t="s">
        <v>77</v>
      </c>
      <c r="N16" s="174">
        <v>1444</v>
      </c>
      <c r="O16" s="176" t="s">
        <v>77</v>
      </c>
      <c r="P16" s="176">
        <v>1434</v>
      </c>
      <c r="Q16" s="176" t="s">
        <v>77</v>
      </c>
      <c r="R16" s="176">
        <v>1466</v>
      </c>
      <c r="S16" s="176" t="s">
        <v>77</v>
      </c>
      <c r="T16" s="174">
        <v>1508</v>
      </c>
      <c r="U16" s="174" t="s">
        <v>77</v>
      </c>
      <c r="V16" s="174">
        <v>1480</v>
      </c>
      <c r="W16" s="174" t="s">
        <v>77</v>
      </c>
      <c r="X16" s="174">
        <v>1481</v>
      </c>
      <c r="Y16" s="174" t="s">
        <v>77</v>
      </c>
      <c r="Z16" s="176">
        <v>1481</v>
      </c>
      <c r="AA16" s="176">
        <v>46381</v>
      </c>
      <c r="AB16" s="176">
        <v>1596</v>
      </c>
      <c r="AC16" s="174" t="s">
        <v>251</v>
      </c>
      <c r="AD16" s="174" t="s">
        <v>251</v>
      </c>
      <c r="AE16" s="174" t="s">
        <v>251</v>
      </c>
      <c r="AF16" s="153"/>
      <c r="AG16" s="158"/>
      <c r="AH16" s="152"/>
      <c r="AI16" s="158"/>
      <c r="AJ16" s="158"/>
      <c r="AK16" s="158"/>
      <c r="AL16" s="158"/>
      <c r="AM16" s="158"/>
      <c r="AN16" s="158"/>
      <c r="AO16" s="158"/>
      <c r="AP16" s="157"/>
      <c r="AQ16" s="158"/>
      <c r="AR16" s="158"/>
      <c r="AS16" s="158"/>
      <c r="AT16" s="158"/>
      <c r="AU16" s="158"/>
    </row>
    <row r="17" spans="1:47" x14ac:dyDescent="0.25">
      <c r="A17" s="28" t="s">
        <v>130</v>
      </c>
      <c r="B17" s="181">
        <v>47</v>
      </c>
      <c r="C17" s="176" t="s">
        <v>77</v>
      </c>
      <c r="D17" s="174">
        <v>47</v>
      </c>
      <c r="E17" s="176" t="s">
        <v>77</v>
      </c>
      <c r="F17" s="174">
        <v>47</v>
      </c>
      <c r="G17" s="176" t="s">
        <v>77</v>
      </c>
      <c r="H17" s="174">
        <v>47</v>
      </c>
      <c r="I17" s="176" t="s">
        <v>77</v>
      </c>
      <c r="J17" s="174">
        <v>47</v>
      </c>
      <c r="K17" s="176">
        <v>1350</v>
      </c>
      <c r="L17" s="174">
        <v>48</v>
      </c>
      <c r="M17" s="176">
        <v>1383</v>
      </c>
      <c r="N17" s="174">
        <v>48</v>
      </c>
      <c r="O17" s="176">
        <v>1383</v>
      </c>
      <c r="P17" s="174">
        <v>48</v>
      </c>
      <c r="Q17" s="176">
        <v>1383</v>
      </c>
      <c r="R17" s="174">
        <v>48</v>
      </c>
      <c r="S17" s="176">
        <v>1399</v>
      </c>
      <c r="T17" s="174">
        <v>48</v>
      </c>
      <c r="U17" s="174">
        <v>1399</v>
      </c>
      <c r="V17" s="174">
        <v>48</v>
      </c>
      <c r="W17" s="174">
        <v>1434</v>
      </c>
      <c r="X17" s="174">
        <v>48</v>
      </c>
      <c r="Y17" s="174">
        <v>1434</v>
      </c>
      <c r="Z17" s="174">
        <v>48</v>
      </c>
      <c r="AA17" s="176">
        <v>1434</v>
      </c>
      <c r="AB17" s="174">
        <v>48</v>
      </c>
      <c r="AC17" s="176">
        <v>1434</v>
      </c>
      <c r="AD17" s="174">
        <v>50</v>
      </c>
      <c r="AE17" s="174" t="s">
        <v>251</v>
      </c>
      <c r="AF17" s="157"/>
      <c r="AG17" s="158"/>
      <c r="AH17" s="157"/>
      <c r="AI17" s="158"/>
      <c r="AJ17" s="157"/>
      <c r="AK17" s="158"/>
      <c r="AL17" s="157"/>
      <c r="AM17" s="158"/>
      <c r="AN17" s="157"/>
      <c r="AO17" s="157"/>
      <c r="AP17" s="157"/>
      <c r="AQ17" s="157"/>
      <c r="AR17" s="157"/>
      <c r="AS17" s="157"/>
      <c r="AT17" s="157"/>
      <c r="AU17" s="157"/>
    </row>
    <row r="18" spans="1:47" x14ac:dyDescent="0.25">
      <c r="A18" s="17" t="s">
        <v>32</v>
      </c>
      <c r="B18" s="175">
        <v>1</v>
      </c>
      <c r="C18" s="212">
        <v>6</v>
      </c>
      <c r="D18" s="213">
        <v>1</v>
      </c>
      <c r="E18" s="213">
        <v>6</v>
      </c>
      <c r="F18" s="213">
        <v>1</v>
      </c>
      <c r="G18" s="213">
        <v>4</v>
      </c>
      <c r="H18" s="214" t="s">
        <v>77</v>
      </c>
      <c r="I18" s="214" t="s">
        <v>77</v>
      </c>
      <c r="J18" s="214" t="s">
        <v>77</v>
      </c>
      <c r="K18" s="214" t="s">
        <v>77</v>
      </c>
      <c r="L18" s="214" t="s">
        <v>77</v>
      </c>
      <c r="M18" s="214" t="s">
        <v>77</v>
      </c>
      <c r="N18" s="214" t="s">
        <v>77</v>
      </c>
      <c r="O18" s="214" t="s">
        <v>77</v>
      </c>
      <c r="P18" s="214" t="s">
        <v>77</v>
      </c>
      <c r="Q18" s="214" t="s">
        <v>77</v>
      </c>
      <c r="R18" s="214" t="s">
        <v>77</v>
      </c>
      <c r="S18" s="214" t="s">
        <v>77</v>
      </c>
      <c r="T18" s="214" t="s">
        <v>77</v>
      </c>
      <c r="U18" s="214" t="s">
        <v>77</v>
      </c>
      <c r="V18" s="214" t="s">
        <v>77</v>
      </c>
      <c r="W18" s="214" t="s">
        <v>77</v>
      </c>
      <c r="X18" s="214" t="s">
        <v>77</v>
      </c>
      <c r="Y18" s="214" t="s">
        <v>77</v>
      </c>
      <c r="Z18" s="214" t="s">
        <v>77</v>
      </c>
      <c r="AA18" s="214" t="s">
        <v>77</v>
      </c>
      <c r="AB18" s="214" t="s">
        <v>77</v>
      </c>
      <c r="AC18" s="214" t="s">
        <v>77</v>
      </c>
      <c r="AD18" s="214" t="s">
        <v>77</v>
      </c>
      <c r="AE18" s="214" t="s">
        <v>77</v>
      </c>
      <c r="AF18" s="157"/>
      <c r="AG18" s="158"/>
      <c r="AH18" s="157"/>
      <c r="AI18" s="158"/>
      <c r="AJ18" s="157"/>
      <c r="AK18" s="158"/>
      <c r="AL18" s="157"/>
      <c r="AM18" s="158"/>
      <c r="AN18" s="157"/>
      <c r="AO18" s="157"/>
      <c r="AP18" s="152"/>
      <c r="AQ18" s="157"/>
      <c r="AR18" s="157"/>
      <c r="AS18" s="157"/>
      <c r="AT18" s="157"/>
      <c r="AU18" s="157"/>
    </row>
    <row r="19" spans="1:47" ht="17.25" customHeight="1" x14ac:dyDescent="0.25">
      <c r="A19" s="102" t="s">
        <v>64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D19" s="68"/>
    </row>
    <row r="20" spans="1:47" x14ac:dyDescent="0.25">
      <c r="A20" s="68" t="s">
        <v>109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47" x14ac:dyDescent="0.25">
      <c r="A21" s="102" t="s">
        <v>154</v>
      </c>
      <c r="L21" s="75"/>
    </row>
    <row r="22" spans="1:47" x14ac:dyDescent="0.25">
      <c r="A22" s="119" t="s">
        <v>152</v>
      </c>
      <c r="L22" s="75"/>
      <c r="AC22" s="159"/>
    </row>
    <row r="23" spans="1:47" x14ac:dyDescent="0.25">
      <c r="A23" s="119" t="s">
        <v>155</v>
      </c>
      <c r="L23" s="75"/>
      <c r="AC23" s="160"/>
    </row>
    <row r="24" spans="1:47" x14ac:dyDescent="0.25">
      <c r="A24" s="119" t="s">
        <v>156</v>
      </c>
      <c r="L24" s="75"/>
      <c r="AC24" s="161"/>
      <c r="AD24" s="162"/>
      <c r="AE24" s="162"/>
      <c r="AF24" s="162"/>
      <c r="AG24" s="162"/>
      <c r="AH24" s="162"/>
      <c r="AI24" s="162"/>
      <c r="AJ24" s="162"/>
      <c r="AK24" s="162"/>
      <c r="AL24" s="162"/>
    </row>
    <row r="25" spans="1:47" ht="20.25" customHeight="1" x14ac:dyDescent="0.25">
      <c r="A25" s="119" t="s">
        <v>157</v>
      </c>
      <c r="L25" s="75"/>
      <c r="AC25" s="151"/>
      <c r="AD25" s="163"/>
      <c r="AE25" s="163"/>
      <c r="AF25" s="163"/>
      <c r="AG25" s="163"/>
      <c r="AH25" s="164"/>
      <c r="AI25" s="165"/>
      <c r="AJ25" s="165"/>
      <c r="AK25" s="165"/>
      <c r="AL25" s="165"/>
    </row>
    <row r="26" spans="1:47" ht="23.25" customHeight="1" x14ac:dyDescent="0.25">
      <c r="A26" s="119" t="s">
        <v>158</v>
      </c>
      <c r="L26" s="75"/>
      <c r="AC26" s="151"/>
      <c r="AD26" s="164"/>
      <c r="AE26" s="164"/>
      <c r="AF26" s="164"/>
      <c r="AG26" s="164"/>
      <c r="AH26" s="164"/>
      <c r="AI26" s="161"/>
      <c r="AJ26" s="161"/>
      <c r="AK26" s="161"/>
      <c r="AL26" s="161"/>
    </row>
    <row r="27" spans="1:47" x14ac:dyDescent="0.25">
      <c r="A27" s="119" t="s">
        <v>153</v>
      </c>
      <c r="L27" s="75"/>
      <c r="AC27" s="151"/>
      <c r="AD27" s="163"/>
      <c r="AE27" s="163"/>
      <c r="AF27" s="163"/>
      <c r="AG27" s="163"/>
      <c r="AH27" s="163"/>
      <c r="AI27" s="165"/>
      <c r="AJ27" s="165"/>
      <c r="AK27" s="165"/>
      <c r="AL27" s="165"/>
    </row>
    <row r="28" spans="1:47" ht="18" customHeight="1" x14ac:dyDescent="0.25">
      <c r="A28" s="119" t="s">
        <v>159</v>
      </c>
      <c r="L28" s="75"/>
      <c r="AC28" s="151"/>
      <c r="AD28" s="166"/>
      <c r="AE28" s="166"/>
      <c r="AF28" s="166"/>
      <c r="AG28" s="166"/>
      <c r="AH28" s="166"/>
      <c r="AI28" s="167"/>
      <c r="AJ28" s="167"/>
      <c r="AK28" s="167"/>
      <c r="AL28" s="167"/>
    </row>
    <row r="29" spans="1:47" x14ac:dyDescent="0.25">
      <c r="A29" s="119" t="s">
        <v>160</v>
      </c>
      <c r="L29" s="75"/>
    </row>
    <row r="30" spans="1:47" x14ac:dyDescent="0.25">
      <c r="A30" s="141" t="s">
        <v>245</v>
      </c>
      <c r="L30" s="75"/>
    </row>
    <row r="31" spans="1:47" x14ac:dyDescent="0.25">
      <c r="A31" s="228" t="s">
        <v>250</v>
      </c>
      <c r="C31" s="141"/>
      <c r="L31" s="75"/>
    </row>
    <row r="32" spans="1:47" x14ac:dyDescent="0.25">
      <c r="A32" s="141" t="s">
        <v>246</v>
      </c>
      <c r="L32" s="75"/>
    </row>
    <row r="33" spans="1:38" x14ac:dyDescent="0.25">
      <c r="A33" s="141" t="s">
        <v>247</v>
      </c>
      <c r="L33" s="75"/>
    </row>
    <row r="34" spans="1:38" x14ac:dyDescent="0.25">
      <c r="A34" s="141" t="s">
        <v>248</v>
      </c>
      <c r="L34" s="75"/>
    </row>
    <row r="35" spans="1:38" x14ac:dyDescent="0.25">
      <c r="A35" s="141" t="s">
        <v>249</v>
      </c>
      <c r="L35" s="75"/>
    </row>
    <row r="36" spans="1:38" x14ac:dyDescent="0.25">
      <c r="A36" s="141" t="s">
        <v>242</v>
      </c>
      <c r="L36" s="75"/>
    </row>
    <row r="37" spans="1:38" x14ac:dyDescent="0.25">
      <c r="A37" s="141" t="s">
        <v>228</v>
      </c>
      <c r="L37" s="75"/>
    </row>
    <row r="38" spans="1:38" x14ac:dyDescent="0.25">
      <c r="A38" s="141" t="s">
        <v>253</v>
      </c>
      <c r="L38" s="75"/>
    </row>
    <row r="39" spans="1:38" x14ac:dyDescent="0.25">
      <c r="A39" s="141" t="s">
        <v>252</v>
      </c>
      <c r="L39" s="75"/>
    </row>
    <row r="40" spans="1:38" ht="15.75" x14ac:dyDescent="0.25">
      <c r="A40" s="12" t="s">
        <v>119</v>
      </c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1" spans="1:38" ht="15.75" x14ac:dyDescent="0.25">
      <c r="AC41" s="131"/>
      <c r="AD41" s="131"/>
      <c r="AE41" s="131"/>
      <c r="AF41" s="131"/>
    </row>
    <row r="42" spans="1:38" ht="15.75" x14ac:dyDescent="0.25">
      <c r="A42" s="1" t="s">
        <v>35</v>
      </c>
      <c r="C42" s="43"/>
      <c r="D42" s="43"/>
      <c r="E42" s="43"/>
      <c r="F42" s="43"/>
      <c r="G42" s="43"/>
      <c r="H42" s="43"/>
      <c r="I42" s="43"/>
      <c r="J42" s="43"/>
      <c r="AC42" s="131"/>
      <c r="AD42" s="131"/>
      <c r="AE42" s="131"/>
      <c r="AF42" s="131"/>
    </row>
    <row r="43" spans="1:38" x14ac:dyDescent="0.25">
      <c r="A43" s="1"/>
      <c r="C43" s="255">
        <v>2009</v>
      </c>
      <c r="D43" s="256"/>
      <c r="E43" s="255">
        <v>2010</v>
      </c>
      <c r="F43" s="256"/>
      <c r="G43" s="255">
        <v>2011</v>
      </c>
      <c r="H43" s="256"/>
      <c r="I43" s="255">
        <v>2012</v>
      </c>
      <c r="J43" s="256"/>
      <c r="K43" s="255">
        <v>2013</v>
      </c>
      <c r="L43" s="256"/>
      <c r="M43" s="255">
        <v>2014</v>
      </c>
      <c r="N43" s="256"/>
      <c r="O43" s="255">
        <v>2015</v>
      </c>
      <c r="P43" s="256"/>
      <c r="Q43" s="255">
        <v>2016</v>
      </c>
      <c r="R43" s="256"/>
      <c r="S43" s="255">
        <v>2017</v>
      </c>
      <c r="T43" s="256"/>
      <c r="U43" s="255">
        <v>2018</v>
      </c>
      <c r="V43" s="256"/>
      <c r="W43" s="255">
        <v>2019</v>
      </c>
      <c r="X43" s="256"/>
      <c r="Y43" s="255">
        <v>2020</v>
      </c>
      <c r="Z43" s="256"/>
      <c r="AA43" s="104">
        <v>2021</v>
      </c>
      <c r="AB43" s="121"/>
      <c r="AC43" s="255">
        <v>2022</v>
      </c>
      <c r="AD43" s="256"/>
      <c r="AE43" s="255">
        <v>2023</v>
      </c>
      <c r="AF43" s="256"/>
    </row>
    <row r="44" spans="1:38" ht="45.75" thickBot="1" x14ac:dyDescent="0.3">
      <c r="A44" s="122"/>
      <c r="B44" s="122"/>
      <c r="C44" s="42" t="s">
        <v>0</v>
      </c>
      <c r="D44" s="42" t="s">
        <v>44</v>
      </c>
      <c r="E44" s="42" t="s">
        <v>0</v>
      </c>
      <c r="F44" s="42" t="s">
        <v>44</v>
      </c>
      <c r="G44" s="42" t="s">
        <v>0</v>
      </c>
      <c r="H44" s="42" t="s">
        <v>44</v>
      </c>
      <c r="I44" s="42" t="s">
        <v>0</v>
      </c>
      <c r="J44" s="42" t="s">
        <v>44</v>
      </c>
      <c r="K44" s="42" t="s">
        <v>0</v>
      </c>
      <c r="L44" s="42" t="s">
        <v>44</v>
      </c>
      <c r="M44" s="42" t="s">
        <v>0</v>
      </c>
      <c r="N44" s="42" t="s">
        <v>44</v>
      </c>
      <c r="O44" s="42" t="s">
        <v>0</v>
      </c>
      <c r="P44" s="42" t="s">
        <v>44</v>
      </c>
      <c r="Q44" s="42" t="s">
        <v>0</v>
      </c>
      <c r="R44" s="42" t="s">
        <v>44</v>
      </c>
      <c r="S44" s="42" t="s">
        <v>0</v>
      </c>
      <c r="T44" s="42" t="s">
        <v>44</v>
      </c>
      <c r="U44" s="42" t="s">
        <v>0</v>
      </c>
      <c r="V44" s="42" t="s">
        <v>44</v>
      </c>
      <c r="W44" s="42" t="s">
        <v>0</v>
      </c>
      <c r="X44" s="42" t="s">
        <v>44</v>
      </c>
      <c r="Y44" s="42" t="s">
        <v>0</v>
      </c>
      <c r="Z44" s="42" t="s">
        <v>44</v>
      </c>
      <c r="AA44" s="42" t="s">
        <v>0</v>
      </c>
      <c r="AB44" s="42" t="s">
        <v>44</v>
      </c>
      <c r="AC44" s="42" t="s">
        <v>0</v>
      </c>
      <c r="AD44" s="42" t="s">
        <v>44</v>
      </c>
      <c r="AE44" s="42" t="s">
        <v>0</v>
      </c>
      <c r="AF44" s="42" t="s">
        <v>44</v>
      </c>
    </row>
    <row r="45" spans="1:38" s="44" customFormat="1" ht="15.75" thickTop="1" x14ac:dyDescent="0.25">
      <c r="A45" s="123" t="s">
        <v>4</v>
      </c>
      <c r="B45" s="79" t="s">
        <v>194</v>
      </c>
      <c r="C45" s="182">
        <v>2</v>
      </c>
      <c r="D45" s="183">
        <v>117</v>
      </c>
      <c r="E45" s="183">
        <v>2</v>
      </c>
      <c r="F45" s="183">
        <v>117</v>
      </c>
      <c r="G45" s="183">
        <v>2</v>
      </c>
      <c r="H45" s="183">
        <v>117</v>
      </c>
      <c r="I45" s="183">
        <v>2</v>
      </c>
      <c r="J45" s="183">
        <v>117</v>
      </c>
      <c r="K45" s="183">
        <v>2</v>
      </c>
      <c r="L45" s="183">
        <v>117</v>
      </c>
      <c r="M45" s="183">
        <v>2</v>
      </c>
      <c r="N45" s="183">
        <v>117</v>
      </c>
      <c r="O45" s="183">
        <v>2</v>
      </c>
      <c r="P45" s="183">
        <v>117</v>
      </c>
      <c r="Q45" s="183">
        <v>2</v>
      </c>
      <c r="R45" s="184">
        <v>117</v>
      </c>
      <c r="S45" s="183">
        <v>2</v>
      </c>
      <c r="T45" s="184">
        <v>117</v>
      </c>
      <c r="U45" s="183">
        <v>2</v>
      </c>
      <c r="V45" s="184">
        <v>117</v>
      </c>
      <c r="W45" s="183">
        <v>2</v>
      </c>
      <c r="X45" s="183">
        <v>117</v>
      </c>
      <c r="Y45" s="183">
        <v>2</v>
      </c>
      <c r="Z45" s="183">
        <v>117</v>
      </c>
      <c r="AA45" s="183">
        <v>2</v>
      </c>
      <c r="AB45" s="183">
        <v>117</v>
      </c>
      <c r="AC45" s="183">
        <v>2</v>
      </c>
      <c r="AD45" s="183">
        <v>117</v>
      </c>
      <c r="AE45" s="183">
        <v>2</v>
      </c>
      <c r="AF45" s="183">
        <v>117</v>
      </c>
    </row>
    <row r="46" spans="1:38" x14ac:dyDescent="0.25">
      <c r="A46" s="124"/>
      <c r="B46" s="80" t="s">
        <v>2</v>
      </c>
      <c r="C46" s="174">
        <v>16</v>
      </c>
      <c r="D46" s="174">
        <v>216</v>
      </c>
      <c r="E46" s="174">
        <v>16</v>
      </c>
      <c r="F46" s="174">
        <v>216</v>
      </c>
      <c r="G46" s="174">
        <v>16</v>
      </c>
      <c r="H46" s="174">
        <v>216</v>
      </c>
      <c r="I46" s="174">
        <v>16</v>
      </c>
      <c r="J46" s="174">
        <v>216.39999999999998</v>
      </c>
      <c r="K46" s="174">
        <v>16</v>
      </c>
      <c r="L46" s="174">
        <v>216</v>
      </c>
      <c r="M46" s="174">
        <v>16</v>
      </c>
      <c r="N46" s="174">
        <v>216</v>
      </c>
      <c r="O46" s="174">
        <v>16</v>
      </c>
      <c r="P46" s="174">
        <v>216</v>
      </c>
      <c r="Q46" s="174">
        <v>16</v>
      </c>
      <c r="R46" s="174">
        <v>216</v>
      </c>
      <c r="S46" s="174">
        <v>16</v>
      </c>
      <c r="T46" s="174">
        <v>216</v>
      </c>
      <c r="U46" s="174">
        <v>16</v>
      </c>
      <c r="V46" s="174">
        <v>216</v>
      </c>
      <c r="W46" s="174">
        <v>16</v>
      </c>
      <c r="X46" s="174">
        <v>216</v>
      </c>
      <c r="Y46" s="174">
        <v>16</v>
      </c>
      <c r="Z46" s="174">
        <v>223</v>
      </c>
      <c r="AA46" s="174">
        <v>16</v>
      </c>
      <c r="AB46" s="174">
        <v>223</v>
      </c>
      <c r="AC46" s="174">
        <v>16</v>
      </c>
      <c r="AD46" s="174">
        <v>229</v>
      </c>
      <c r="AE46" s="174">
        <v>16</v>
      </c>
      <c r="AF46" s="174">
        <v>229</v>
      </c>
    </row>
    <row r="47" spans="1:38" ht="17.25" x14ac:dyDescent="0.25">
      <c r="A47" s="124"/>
      <c r="B47" s="60" t="s">
        <v>3</v>
      </c>
      <c r="C47" s="185">
        <v>3</v>
      </c>
      <c r="D47" s="186">
        <v>34</v>
      </c>
      <c r="E47" s="185">
        <v>3</v>
      </c>
      <c r="F47" s="187">
        <v>34</v>
      </c>
      <c r="G47" s="186">
        <v>3</v>
      </c>
      <c r="H47" s="186">
        <v>34</v>
      </c>
      <c r="I47" s="186">
        <v>4</v>
      </c>
      <c r="J47" s="186">
        <v>58</v>
      </c>
      <c r="K47" s="186" t="s">
        <v>83</v>
      </c>
      <c r="L47" s="186">
        <v>76</v>
      </c>
      <c r="M47" s="186">
        <v>8</v>
      </c>
      <c r="N47" s="186">
        <v>98</v>
      </c>
      <c r="O47" s="186">
        <v>8</v>
      </c>
      <c r="P47" s="187">
        <v>98</v>
      </c>
      <c r="Q47" s="186">
        <v>8</v>
      </c>
      <c r="R47" s="187">
        <v>98</v>
      </c>
      <c r="S47" s="186">
        <v>8</v>
      </c>
      <c r="T47" s="187">
        <v>98</v>
      </c>
      <c r="U47" s="186">
        <v>8</v>
      </c>
      <c r="V47" s="187">
        <v>98</v>
      </c>
      <c r="W47" s="186">
        <v>8</v>
      </c>
      <c r="X47" s="186">
        <v>102</v>
      </c>
      <c r="Y47" s="186">
        <v>8</v>
      </c>
      <c r="Z47" s="186">
        <v>102</v>
      </c>
      <c r="AA47" s="186">
        <v>8</v>
      </c>
      <c r="AB47" s="186">
        <v>102</v>
      </c>
      <c r="AC47" s="186">
        <v>8</v>
      </c>
      <c r="AD47" s="186">
        <v>102</v>
      </c>
      <c r="AE47" s="186">
        <v>8</v>
      </c>
      <c r="AF47" s="186">
        <v>122</v>
      </c>
    </row>
    <row r="48" spans="1:38" x14ac:dyDescent="0.25">
      <c r="A48" s="124"/>
      <c r="B48" s="60" t="s">
        <v>9</v>
      </c>
      <c r="C48" s="49">
        <v>64</v>
      </c>
      <c r="D48" s="188" t="s">
        <v>77</v>
      </c>
      <c r="E48" s="189">
        <v>64</v>
      </c>
      <c r="F48" s="188" t="s">
        <v>77</v>
      </c>
      <c r="G48" s="189">
        <v>65</v>
      </c>
      <c r="H48" s="188" t="s">
        <v>77</v>
      </c>
      <c r="I48" s="189">
        <v>65</v>
      </c>
      <c r="J48" s="188" t="s">
        <v>77</v>
      </c>
      <c r="K48" s="186">
        <v>65</v>
      </c>
      <c r="L48" s="188">
        <v>588</v>
      </c>
      <c r="M48" s="186">
        <v>65</v>
      </c>
      <c r="N48" s="188">
        <v>597</v>
      </c>
      <c r="O48" s="189">
        <v>65</v>
      </c>
      <c r="P48" s="188">
        <v>573</v>
      </c>
      <c r="Q48" s="189">
        <v>60</v>
      </c>
      <c r="R48" s="188">
        <v>564</v>
      </c>
      <c r="S48" s="190">
        <v>60</v>
      </c>
      <c r="T48" s="188">
        <v>581</v>
      </c>
      <c r="U48" s="189">
        <v>60</v>
      </c>
      <c r="V48" s="189">
        <v>800</v>
      </c>
      <c r="W48" s="189">
        <v>60</v>
      </c>
      <c r="X48" s="189">
        <v>817</v>
      </c>
      <c r="Y48" s="189">
        <v>62</v>
      </c>
      <c r="Z48" s="189">
        <v>817</v>
      </c>
      <c r="AA48" s="189">
        <v>61</v>
      </c>
      <c r="AB48" s="189">
        <v>811</v>
      </c>
      <c r="AC48" s="189">
        <v>61</v>
      </c>
      <c r="AD48" s="189">
        <v>811</v>
      </c>
      <c r="AE48" s="189">
        <v>61</v>
      </c>
      <c r="AF48" s="189">
        <v>811</v>
      </c>
    </row>
    <row r="49" spans="1:32" ht="45" x14ac:dyDescent="0.25">
      <c r="A49" s="124"/>
      <c r="B49" s="60" t="s">
        <v>243</v>
      </c>
      <c r="C49" s="171">
        <v>257</v>
      </c>
      <c r="D49" s="176" t="s">
        <v>77</v>
      </c>
      <c r="E49" s="174">
        <v>256</v>
      </c>
      <c r="F49" s="176" t="s">
        <v>77</v>
      </c>
      <c r="G49" s="174">
        <v>257</v>
      </c>
      <c r="H49" s="176" t="s">
        <v>77</v>
      </c>
      <c r="I49" s="174">
        <v>255</v>
      </c>
      <c r="J49" s="176" t="s">
        <v>77</v>
      </c>
      <c r="K49" s="174">
        <v>253</v>
      </c>
      <c r="L49" s="176" t="s">
        <v>77</v>
      </c>
      <c r="M49" s="174">
        <v>245</v>
      </c>
      <c r="N49" s="176" t="s">
        <v>77</v>
      </c>
      <c r="O49" s="177">
        <v>241</v>
      </c>
      <c r="P49" s="191" t="s">
        <v>77</v>
      </c>
      <c r="Q49" s="177">
        <v>218</v>
      </c>
      <c r="R49" s="191" t="s">
        <v>77</v>
      </c>
      <c r="S49" s="177">
        <v>219</v>
      </c>
      <c r="T49" s="191" t="s">
        <v>77</v>
      </c>
      <c r="U49" s="177">
        <v>219</v>
      </c>
      <c r="V49" s="191" t="s">
        <v>77</v>
      </c>
      <c r="W49" s="177">
        <v>219</v>
      </c>
      <c r="X49" s="177" t="s">
        <v>77</v>
      </c>
      <c r="Y49" s="177">
        <v>219</v>
      </c>
      <c r="Z49" s="177" t="s">
        <v>77</v>
      </c>
      <c r="AA49" s="177">
        <v>221</v>
      </c>
      <c r="AB49" s="229">
        <v>2394.98</v>
      </c>
      <c r="AC49" s="229">
        <v>221</v>
      </c>
      <c r="AD49" s="229">
        <v>2394.98</v>
      </c>
      <c r="AE49" s="229">
        <v>220</v>
      </c>
      <c r="AF49" s="229">
        <v>2394.98</v>
      </c>
    </row>
    <row r="50" spans="1:32" ht="15.75" thickBot="1" x14ac:dyDescent="0.3">
      <c r="A50" s="124"/>
      <c r="B50" s="81" t="s">
        <v>7</v>
      </c>
      <c r="C50" s="192">
        <v>31</v>
      </c>
      <c r="D50" s="193">
        <v>622</v>
      </c>
      <c r="E50" s="192">
        <v>31</v>
      </c>
      <c r="F50" s="194">
        <v>631</v>
      </c>
      <c r="G50" s="195">
        <v>31</v>
      </c>
      <c r="H50" s="195">
        <v>631</v>
      </c>
      <c r="I50" s="195">
        <v>31</v>
      </c>
      <c r="J50" s="195">
        <v>630</v>
      </c>
      <c r="K50" s="174">
        <v>31</v>
      </c>
      <c r="L50" s="176">
        <v>630</v>
      </c>
      <c r="M50" s="174">
        <v>32</v>
      </c>
      <c r="N50" s="176">
        <v>663</v>
      </c>
      <c r="O50" s="174">
        <v>32</v>
      </c>
      <c r="P50" s="176">
        <v>663</v>
      </c>
      <c r="Q50" s="174">
        <v>32</v>
      </c>
      <c r="R50" s="176">
        <v>663</v>
      </c>
      <c r="S50" s="174">
        <v>32</v>
      </c>
      <c r="T50" s="176">
        <v>679</v>
      </c>
      <c r="U50" s="174">
        <v>32</v>
      </c>
      <c r="V50" s="174">
        <v>679</v>
      </c>
      <c r="W50" s="174">
        <v>32</v>
      </c>
      <c r="X50" s="174">
        <v>714</v>
      </c>
      <c r="Y50" s="174">
        <v>32</v>
      </c>
      <c r="Z50" s="174">
        <v>714</v>
      </c>
      <c r="AA50" s="174">
        <v>32</v>
      </c>
      <c r="AB50" s="174">
        <v>714</v>
      </c>
      <c r="AC50" s="174">
        <v>32</v>
      </c>
      <c r="AD50" s="174">
        <v>714</v>
      </c>
      <c r="AE50" s="174">
        <v>32</v>
      </c>
      <c r="AF50" s="174">
        <v>714</v>
      </c>
    </row>
    <row r="51" spans="1:32" ht="15.75" thickTop="1" x14ac:dyDescent="0.25">
      <c r="A51" s="123" t="s">
        <v>6</v>
      </c>
      <c r="B51" s="79" t="s">
        <v>63</v>
      </c>
      <c r="C51" s="196">
        <v>8</v>
      </c>
      <c r="D51" s="196">
        <v>920</v>
      </c>
      <c r="E51" s="196">
        <v>8</v>
      </c>
      <c r="F51" s="196">
        <v>920</v>
      </c>
      <c r="G51" s="196">
        <v>8</v>
      </c>
      <c r="H51" s="196">
        <v>920</v>
      </c>
      <c r="I51" s="196">
        <v>8</v>
      </c>
      <c r="J51" s="196">
        <v>920</v>
      </c>
      <c r="K51" s="196">
        <v>8</v>
      </c>
      <c r="L51" s="196">
        <v>920</v>
      </c>
      <c r="M51" s="196">
        <v>8</v>
      </c>
      <c r="N51" s="196">
        <v>920</v>
      </c>
      <c r="O51" s="196">
        <v>8</v>
      </c>
      <c r="P51" s="197">
        <v>920</v>
      </c>
      <c r="Q51" s="196">
        <v>8</v>
      </c>
      <c r="R51" s="197">
        <v>920</v>
      </c>
      <c r="S51" s="196">
        <v>8</v>
      </c>
      <c r="T51" s="197">
        <v>920</v>
      </c>
      <c r="U51" s="196">
        <v>8</v>
      </c>
      <c r="V51" s="197">
        <v>920</v>
      </c>
      <c r="W51" s="196">
        <v>8</v>
      </c>
      <c r="X51" s="196">
        <v>920</v>
      </c>
      <c r="Y51" s="196">
        <v>8</v>
      </c>
      <c r="Z51" s="196">
        <v>920</v>
      </c>
      <c r="AA51" s="196">
        <v>8</v>
      </c>
      <c r="AB51" s="196">
        <v>920</v>
      </c>
      <c r="AC51" s="196">
        <v>8</v>
      </c>
      <c r="AD51" s="196">
        <v>920</v>
      </c>
      <c r="AE51" s="196">
        <v>8</v>
      </c>
      <c r="AF51" s="196">
        <v>920</v>
      </c>
    </row>
    <row r="52" spans="1:32" s="44" customFormat="1" x14ac:dyDescent="0.25">
      <c r="A52" s="149"/>
      <c r="B52" s="60" t="s">
        <v>1</v>
      </c>
      <c r="C52" s="198">
        <v>5</v>
      </c>
      <c r="D52" s="177">
        <v>605</v>
      </c>
      <c r="E52" s="198">
        <v>5</v>
      </c>
      <c r="F52" s="177">
        <v>605</v>
      </c>
      <c r="G52" s="177">
        <v>5</v>
      </c>
      <c r="H52" s="177">
        <v>605</v>
      </c>
      <c r="I52" s="177">
        <v>5</v>
      </c>
      <c r="J52" s="177">
        <v>605</v>
      </c>
      <c r="K52" s="177">
        <v>5</v>
      </c>
      <c r="L52" s="177">
        <v>605</v>
      </c>
      <c r="M52" s="177">
        <v>5</v>
      </c>
      <c r="N52" s="177">
        <v>605</v>
      </c>
      <c r="O52" s="177">
        <v>5</v>
      </c>
      <c r="P52" s="177">
        <v>605</v>
      </c>
      <c r="Q52" s="177">
        <v>5</v>
      </c>
      <c r="R52" s="177">
        <v>605</v>
      </c>
      <c r="S52" s="177">
        <v>5</v>
      </c>
      <c r="T52" s="177">
        <v>605</v>
      </c>
      <c r="U52" s="177">
        <v>5</v>
      </c>
      <c r="V52" s="177">
        <v>605</v>
      </c>
      <c r="W52" s="177">
        <v>5</v>
      </c>
      <c r="X52" s="177">
        <v>605</v>
      </c>
      <c r="Y52" s="177">
        <v>5</v>
      </c>
      <c r="Z52" s="177">
        <v>605</v>
      </c>
      <c r="AA52" s="177">
        <v>5</v>
      </c>
      <c r="AB52" s="177">
        <v>605</v>
      </c>
      <c r="AC52" s="177">
        <v>5</v>
      </c>
      <c r="AD52" s="177">
        <v>605</v>
      </c>
      <c r="AE52" s="177">
        <v>5</v>
      </c>
      <c r="AF52" s="177">
        <v>595.4</v>
      </c>
    </row>
    <row r="53" spans="1:32" x14ac:dyDescent="0.25">
      <c r="A53" s="124"/>
      <c r="B53" s="80" t="s">
        <v>3</v>
      </c>
      <c r="C53" s="178">
        <v>1</v>
      </c>
      <c r="D53" s="179">
        <v>8</v>
      </c>
      <c r="E53" s="178">
        <v>1</v>
      </c>
      <c r="F53" s="199">
        <v>8</v>
      </c>
      <c r="G53" s="177">
        <v>1</v>
      </c>
      <c r="H53" s="177">
        <v>8</v>
      </c>
      <c r="I53" s="177">
        <v>1</v>
      </c>
      <c r="J53" s="177">
        <v>8</v>
      </c>
      <c r="K53" s="177">
        <v>1</v>
      </c>
      <c r="L53" s="177">
        <v>8</v>
      </c>
      <c r="M53" s="177">
        <v>1</v>
      </c>
      <c r="N53" s="177">
        <v>8</v>
      </c>
      <c r="O53" s="177">
        <v>1</v>
      </c>
      <c r="P53" s="200">
        <v>8</v>
      </c>
      <c r="Q53" s="177">
        <v>1</v>
      </c>
      <c r="R53" s="200">
        <v>8</v>
      </c>
      <c r="S53" s="177">
        <v>2</v>
      </c>
      <c r="T53" s="200">
        <v>19</v>
      </c>
      <c r="U53" s="177">
        <v>2</v>
      </c>
      <c r="V53" s="200">
        <v>19</v>
      </c>
      <c r="W53" s="177">
        <v>2</v>
      </c>
      <c r="X53" s="177">
        <v>19</v>
      </c>
      <c r="Y53" s="177">
        <v>2</v>
      </c>
      <c r="Z53" s="177">
        <v>19</v>
      </c>
      <c r="AA53" s="177">
        <v>2</v>
      </c>
      <c r="AB53" s="177">
        <v>19</v>
      </c>
      <c r="AC53" s="177">
        <v>3</v>
      </c>
      <c r="AD53" s="177">
        <v>43</v>
      </c>
      <c r="AE53" s="177">
        <v>4</v>
      </c>
      <c r="AF53" s="177">
        <v>63</v>
      </c>
    </row>
    <row r="54" spans="1:32" ht="15.75" thickBot="1" x14ac:dyDescent="0.3">
      <c r="A54" s="124"/>
      <c r="B54" s="81" t="s">
        <v>7</v>
      </c>
      <c r="C54" s="201">
        <v>16</v>
      </c>
      <c r="D54" s="202" t="s">
        <v>77</v>
      </c>
      <c r="E54" s="201">
        <v>16</v>
      </c>
      <c r="F54" s="180" t="s">
        <v>77</v>
      </c>
      <c r="G54" s="201">
        <v>16</v>
      </c>
      <c r="H54" s="180" t="s">
        <v>77</v>
      </c>
      <c r="I54" s="203">
        <v>16</v>
      </c>
      <c r="J54" s="180" t="s">
        <v>77</v>
      </c>
      <c r="K54" s="180">
        <v>16</v>
      </c>
      <c r="L54" s="180">
        <v>720</v>
      </c>
      <c r="M54" s="180">
        <v>16</v>
      </c>
      <c r="N54" s="180">
        <v>720</v>
      </c>
      <c r="O54" s="180">
        <v>16</v>
      </c>
      <c r="P54" s="180">
        <v>720</v>
      </c>
      <c r="Q54" s="180">
        <v>16</v>
      </c>
      <c r="R54" s="180">
        <v>720</v>
      </c>
      <c r="S54" s="180">
        <v>16</v>
      </c>
      <c r="T54" s="180">
        <v>720</v>
      </c>
      <c r="U54" s="180">
        <v>16</v>
      </c>
      <c r="V54" s="180">
        <v>720</v>
      </c>
      <c r="W54" s="180">
        <v>16</v>
      </c>
      <c r="X54" s="180">
        <v>720</v>
      </c>
      <c r="Y54" s="180">
        <v>16</v>
      </c>
      <c r="Z54" s="180">
        <v>720</v>
      </c>
      <c r="AA54" s="180">
        <v>16</v>
      </c>
      <c r="AB54" s="180">
        <v>720</v>
      </c>
      <c r="AC54" s="180">
        <v>16</v>
      </c>
      <c r="AD54" s="180">
        <v>720</v>
      </c>
      <c r="AE54" s="180">
        <v>5</v>
      </c>
      <c r="AF54" s="180">
        <v>385</v>
      </c>
    </row>
    <row r="55" spans="1:32" ht="15.75" thickTop="1" x14ac:dyDescent="0.25">
      <c r="A55" s="232" t="s">
        <v>236</v>
      </c>
      <c r="B55" s="233" t="s">
        <v>7</v>
      </c>
      <c r="C55" s="192"/>
      <c r="D55" s="234"/>
      <c r="E55" s="192"/>
      <c r="F55" s="235"/>
      <c r="G55" s="192"/>
      <c r="H55" s="235"/>
      <c r="I55" s="19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>
        <v>13</v>
      </c>
      <c r="AF55" s="235" t="s">
        <v>251</v>
      </c>
    </row>
    <row r="56" spans="1:32" x14ac:dyDescent="0.25">
      <c r="A56" s="146" t="s">
        <v>196</v>
      </c>
      <c r="B56" s="145" t="s">
        <v>3</v>
      </c>
      <c r="C56" s="177" t="s">
        <v>77</v>
      </c>
      <c r="D56" s="177" t="s">
        <v>77</v>
      </c>
      <c r="E56" s="177" t="s">
        <v>77</v>
      </c>
      <c r="F56" s="177" t="s">
        <v>77</v>
      </c>
      <c r="G56" s="177" t="s">
        <v>77</v>
      </c>
      <c r="H56" s="177" t="s">
        <v>77</v>
      </c>
      <c r="I56" s="177" t="s">
        <v>77</v>
      </c>
      <c r="J56" s="177" t="s">
        <v>77</v>
      </c>
      <c r="K56" s="177" t="s">
        <v>77</v>
      </c>
      <c r="L56" s="177" t="s">
        <v>77</v>
      </c>
      <c r="M56" s="177" t="s">
        <v>77</v>
      </c>
      <c r="N56" s="177" t="s">
        <v>77</v>
      </c>
      <c r="O56" s="177" t="s">
        <v>77</v>
      </c>
      <c r="P56" s="177" t="s">
        <v>77</v>
      </c>
      <c r="Q56" s="177" t="s">
        <v>77</v>
      </c>
      <c r="R56" s="177" t="s">
        <v>77</v>
      </c>
      <c r="S56" s="177" t="s">
        <v>77</v>
      </c>
      <c r="T56" s="177" t="s">
        <v>77</v>
      </c>
      <c r="U56" s="177" t="s">
        <v>77</v>
      </c>
      <c r="V56" s="177" t="s">
        <v>77</v>
      </c>
      <c r="W56" s="177" t="s">
        <v>77</v>
      </c>
      <c r="X56" s="177" t="s">
        <v>77</v>
      </c>
      <c r="Y56" s="177" t="s">
        <v>77</v>
      </c>
      <c r="Z56" s="177" t="s">
        <v>77</v>
      </c>
      <c r="AA56" s="177">
        <v>1</v>
      </c>
      <c r="AB56" s="177">
        <v>10</v>
      </c>
      <c r="AC56" s="177">
        <v>1</v>
      </c>
      <c r="AD56" s="177">
        <v>10</v>
      </c>
      <c r="AE56" s="177">
        <v>1</v>
      </c>
      <c r="AF56" s="177">
        <v>10.3</v>
      </c>
    </row>
    <row r="57" spans="1:32" ht="15.75" thickBot="1" x14ac:dyDescent="0.3">
      <c r="A57" s="146" t="s">
        <v>223</v>
      </c>
      <c r="B57" s="145" t="s">
        <v>3</v>
      </c>
      <c r="C57" s="180" t="s">
        <v>77</v>
      </c>
      <c r="D57" s="180" t="s">
        <v>77</v>
      </c>
      <c r="E57" s="180" t="s">
        <v>77</v>
      </c>
      <c r="F57" s="180" t="s">
        <v>77</v>
      </c>
      <c r="G57" s="180" t="s">
        <v>77</v>
      </c>
      <c r="H57" s="180" t="s">
        <v>77</v>
      </c>
      <c r="I57" s="180" t="s">
        <v>77</v>
      </c>
      <c r="J57" s="180" t="s">
        <v>77</v>
      </c>
      <c r="K57" s="180" t="s">
        <v>77</v>
      </c>
      <c r="L57" s="180" t="s">
        <v>77</v>
      </c>
      <c r="M57" s="180" t="s">
        <v>77</v>
      </c>
      <c r="N57" s="180" t="s">
        <v>77</v>
      </c>
      <c r="O57" s="180" t="s">
        <v>77</v>
      </c>
      <c r="P57" s="180" t="s">
        <v>77</v>
      </c>
      <c r="Q57" s="180" t="s">
        <v>77</v>
      </c>
      <c r="R57" s="180" t="s">
        <v>77</v>
      </c>
      <c r="S57" s="180" t="s">
        <v>77</v>
      </c>
      <c r="T57" s="180" t="s">
        <v>77</v>
      </c>
      <c r="U57" s="180" t="s">
        <v>77</v>
      </c>
      <c r="V57" s="180" t="s">
        <v>77</v>
      </c>
      <c r="W57" s="180" t="s">
        <v>77</v>
      </c>
      <c r="X57" s="180" t="s">
        <v>77</v>
      </c>
      <c r="Y57" s="180" t="s">
        <v>77</v>
      </c>
      <c r="Z57" s="180" t="s">
        <v>77</v>
      </c>
      <c r="AA57" s="180" t="s">
        <v>77</v>
      </c>
      <c r="AB57" s="180" t="s">
        <v>77</v>
      </c>
      <c r="AC57" s="180">
        <v>1</v>
      </c>
      <c r="AD57" s="180">
        <v>19</v>
      </c>
      <c r="AE57" s="180">
        <v>1</v>
      </c>
      <c r="AF57" s="180">
        <v>18.8</v>
      </c>
    </row>
    <row r="58" spans="1:32" ht="15.75" thickTop="1" x14ac:dyDescent="0.25">
      <c r="A58" s="144" t="s">
        <v>5</v>
      </c>
      <c r="B58" s="145" t="s">
        <v>8</v>
      </c>
      <c r="C58" s="177">
        <v>1081</v>
      </c>
      <c r="D58" s="177" t="s">
        <v>77</v>
      </c>
      <c r="E58" s="177">
        <v>1082</v>
      </c>
      <c r="F58" s="177" t="s">
        <v>77</v>
      </c>
      <c r="G58" s="177">
        <v>1154</v>
      </c>
      <c r="H58" s="177" t="s">
        <v>77</v>
      </c>
      <c r="I58" s="177">
        <v>1154</v>
      </c>
      <c r="J58" s="177" t="s">
        <v>77</v>
      </c>
      <c r="K58" s="177">
        <v>1142</v>
      </c>
      <c r="L58" s="177" t="s">
        <v>77</v>
      </c>
      <c r="M58" s="177">
        <v>1186</v>
      </c>
      <c r="N58" s="177" t="s">
        <v>77</v>
      </c>
      <c r="O58" s="177">
        <v>1203</v>
      </c>
      <c r="P58" s="177" t="s">
        <v>77</v>
      </c>
      <c r="Q58" s="177">
        <v>1216</v>
      </c>
      <c r="R58" s="177" t="s">
        <v>77</v>
      </c>
      <c r="S58" s="177">
        <v>1247</v>
      </c>
      <c r="T58" s="177" t="s">
        <v>77</v>
      </c>
      <c r="U58" s="177">
        <v>1289</v>
      </c>
      <c r="V58" s="177" t="s">
        <v>77</v>
      </c>
      <c r="W58" s="177">
        <v>1261</v>
      </c>
      <c r="X58" s="177" t="s">
        <v>77</v>
      </c>
      <c r="Y58" s="177">
        <v>1262</v>
      </c>
      <c r="Z58" s="177" t="s">
        <v>77</v>
      </c>
      <c r="AA58" s="177">
        <v>1262</v>
      </c>
      <c r="AB58" s="191" t="s">
        <v>77</v>
      </c>
      <c r="AC58" s="177">
        <v>1375</v>
      </c>
      <c r="AD58" s="191" t="s">
        <v>77</v>
      </c>
      <c r="AE58" s="177">
        <v>1529</v>
      </c>
      <c r="AF58" s="177" t="s">
        <v>251</v>
      </c>
    </row>
    <row r="59" spans="1:32" ht="33.75" customHeight="1" x14ac:dyDescent="0.25">
      <c r="A59" s="143" t="s">
        <v>65</v>
      </c>
      <c r="B59" s="128"/>
    </row>
    <row r="60" spans="1:32" ht="33.75" customHeight="1" x14ac:dyDescent="0.25">
      <c r="A60" s="18" t="s">
        <v>195</v>
      </c>
      <c r="B60" s="128"/>
    </row>
    <row r="61" spans="1:32" x14ac:dyDescent="0.25">
      <c r="A61" s="68" t="s">
        <v>104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32" ht="21" x14ac:dyDescent="0.25">
      <c r="A62" s="252" t="s">
        <v>197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32" x14ac:dyDescent="0.25">
      <c r="A63" s="228" t="s">
        <v>191</v>
      </c>
    </row>
    <row r="64" spans="1:32" x14ac:dyDescent="0.25">
      <c r="A64" s="228" t="s">
        <v>224</v>
      </c>
    </row>
    <row r="65" spans="1:1" x14ac:dyDescent="0.25">
      <c r="A65" s="141" t="s">
        <v>219</v>
      </c>
    </row>
    <row r="66" spans="1:1" x14ac:dyDescent="0.25">
      <c r="A66" s="141" t="s">
        <v>229</v>
      </c>
    </row>
    <row r="67" spans="1:1" x14ac:dyDescent="0.25">
      <c r="A67" s="141" t="s">
        <v>230</v>
      </c>
    </row>
    <row r="68" spans="1:1" x14ac:dyDescent="0.25">
      <c r="A68" s="141" t="s">
        <v>228</v>
      </c>
    </row>
    <row r="69" spans="1:1" x14ac:dyDescent="0.25">
      <c r="A69" s="141" t="s">
        <v>253</v>
      </c>
    </row>
    <row r="70" spans="1:1" x14ac:dyDescent="0.25">
      <c r="A70" s="141" t="s">
        <v>252</v>
      </c>
    </row>
    <row r="71" spans="1:1" x14ac:dyDescent="0.25">
      <c r="A71" s="117" t="s">
        <v>150</v>
      </c>
    </row>
  </sheetData>
  <mergeCells count="37">
    <mergeCell ref="AC43:AD43"/>
    <mergeCell ref="AB7:AC7"/>
    <mergeCell ref="AT7:AU7"/>
    <mergeCell ref="Z7:AA7"/>
    <mergeCell ref="AP7:AQ7"/>
    <mergeCell ref="AR7:AS7"/>
    <mergeCell ref="AN7:AO7"/>
    <mergeCell ref="AD7:AE7"/>
    <mergeCell ref="AF7:AG7"/>
    <mergeCell ref="AH7:AI7"/>
    <mergeCell ref="AJ7:AK7"/>
    <mergeCell ref="AL7:AM7"/>
    <mergeCell ref="AE43:AF43"/>
    <mergeCell ref="P7:Q7"/>
    <mergeCell ref="R7:S7"/>
    <mergeCell ref="T7:U7"/>
    <mergeCell ref="B7:C7"/>
    <mergeCell ref="D7:E7"/>
    <mergeCell ref="F7:G7"/>
    <mergeCell ref="H7:I7"/>
    <mergeCell ref="J7:K7"/>
    <mergeCell ref="V7:W7"/>
    <mergeCell ref="X7:Y7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104775</xdr:rowOff>
              </from>
              <to>
                <xdr:col>0</xdr:col>
                <xdr:colOff>1666875</xdr:colOff>
                <xdr:row>4</xdr:row>
                <xdr:rowOff>76200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4:AO31"/>
  <sheetViews>
    <sheetView topLeftCell="A9" workbookViewId="0">
      <selection activeCell="A31" sqref="A31"/>
    </sheetView>
  </sheetViews>
  <sheetFormatPr baseColWidth="10" defaultRowHeight="15" x14ac:dyDescent="0.25"/>
  <cols>
    <col min="1" max="1" width="54.28515625" customWidth="1"/>
  </cols>
  <sheetData>
    <row r="4" spans="1:41" x14ac:dyDescent="0.25">
      <c r="R4" s="132"/>
    </row>
    <row r="5" spans="1:41" x14ac:dyDescent="0.25">
      <c r="AH5" s="44"/>
    </row>
    <row r="6" spans="1:41" x14ac:dyDescent="0.25">
      <c r="A6" s="1" t="s">
        <v>41</v>
      </c>
      <c r="B6" s="1"/>
      <c r="C6" s="1"/>
      <c r="D6" s="1"/>
    </row>
    <row r="7" spans="1:41" x14ac:dyDescent="0.25">
      <c r="A7" s="1"/>
      <c r="B7" s="1"/>
      <c r="C7" s="1"/>
      <c r="D7" s="1"/>
    </row>
    <row r="8" spans="1:41" ht="15.75" thickBot="1" x14ac:dyDescent="0.3">
      <c r="A8" s="1"/>
      <c r="B8" s="1"/>
      <c r="C8" s="104">
        <v>2009</v>
      </c>
      <c r="D8" s="121"/>
      <c r="E8" s="104">
        <v>2010</v>
      </c>
      <c r="F8" s="121"/>
      <c r="G8" s="104">
        <v>2011</v>
      </c>
      <c r="H8" s="121"/>
      <c r="I8" s="255">
        <v>2012</v>
      </c>
      <c r="J8" s="256"/>
      <c r="K8" s="255">
        <v>2013</v>
      </c>
      <c r="L8" s="256"/>
      <c r="M8" s="255">
        <v>2014</v>
      </c>
      <c r="N8" s="256"/>
      <c r="O8" s="255">
        <v>2015</v>
      </c>
      <c r="P8" s="256"/>
      <c r="Q8" s="255">
        <v>2016</v>
      </c>
      <c r="R8" s="256"/>
      <c r="S8" s="255">
        <v>2017</v>
      </c>
      <c r="T8" s="256"/>
      <c r="U8" s="255">
        <v>2018</v>
      </c>
      <c r="V8" s="256"/>
      <c r="W8" s="255">
        <v>2019</v>
      </c>
      <c r="X8" s="256"/>
      <c r="Y8" s="255">
        <v>2020</v>
      </c>
      <c r="Z8" s="256"/>
      <c r="AA8" s="255">
        <v>2021</v>
      </c>
      <c r="AB8" s="256"/>
      <c r="AC8" s="255">
        <v>2022</v>
      </c>
      <c r="AD8" s="256"/>
      <c r="AE8" s="255">
        <v>2023</v>
      </c>
      <c r="AF8" s="256"/>
      <c r="AG8" s="57"/>
    </row>
    <row r="9" spans="1:41" ht="96.75" customHeight="1" x14ac:dyDescent="0.25">
      <c r="A9" s="5"/>
      <c r="B9" s="55" t="s">
        <v>33</v>
      </c>
      <c r="C9" s="55" t="s">
        <v>105</v>
      </c>
      <c r="D9" s="55" t="s">
        <v>106</v>
      </c>
      <c r="E9" s="55" t="s">
        <v>105</v>
      </c>
      <c r="F9" s="55" t="s">
        <v>106</v>
      </c>
      <c r="G9" s="104" t="s">
        <v>45</v>
      </c>
      <c r="H9" s="55" t="s">
        <v>106</v>
      </c>
      <c r="I9" s="104" t="s">
        <v>45</v>
      </c>
      <c r="J9" s="55" t="s">
        <v>106</v>
      </c>
      <c r="K9" s="55" t="s">
        <v>45</v>
      </c>
      <c r="L9" s="55" t="s">
        <v>106</v>
      </c>
      <c r="M9" s="104" t="s">
        <v>45</v>
      </c>
      <c r="N9" s="55" t="s">
        <v>106</v>
      </c>
      <c r="O9" s="104" t="s">
        <v>45</v>
      </c>
      <c r="P9" s="55" t="s">
        <v>106</v>
      </c>
      <c r="Q9" s="104" t="s">
        <v>45</v>
      </c>
      <c r="R9" s="55" t="s">
        <v>106</v>
      </c>
      <c r="S9" s="104" t="s">
        <v>45</v>
      </c>
      <c r="T9" s="55" t="s">
        <v>106</v>
      </c>
      <c r="U9" s="104" t="s">
        <v>45</v>
      </c>
      <c r="V9" s="55" t="s">
        <v>106</v>
      </c>
      <c r="W9" s="104" t="s">
        <v>45</v>
      </c>
      <c r="X9" s="55" t="s">
        <v>106</v>
      </c>
      <c r="Y9" s="104" t="s">
        <v>45</v>
      </c>
      <c r="Z9" s="55" t="s">
        <v>106</v>
      </c>
      <c r="AA9" s="104" t="s">
        <v>45</v>
      </c>
      <c r="AB9" s="55" t="s">
        <v>106</v>
      </c>
      <c r="AC9" s="104" t="s">
        <v>45</v>
      </c>
      <c r="AD9" s="55" t="s">
        <v>106</v>
      </c>
      <c r="AE9" s="104" t="s">
        <v>45</v>
      </c>
      <c r="AF9" s="55" t="s">
        <v>106</v>
      </c>
      <c r="AG9" s="71"/>
      <c r="AH9" s="31"/>
      <c r="AI9" s="32" t="s">
        <v>44</v>
      </c>
      <c r="AJ9" s="33"/>
      <c r="AK9" s="34" t="s">
        <v>44</v>
      </c>
      <c r="AL9" s="31"/>
      <c r="AM9" s="32" t="s">
        <v>45</v>
      </c>
      <c r="AN9" s="33"/>
      <c r="AO9" s="34" t="s">
        <v>45</v>
      </c>
    </row>
    <row r="10" spans="1:41" x14ac:dyDescent="0.25">
      <c r="A10" s="78" t="s">
        <v>10</v>
      </c>
      <c r="B10" s="171" t="s">
        <v>34</v>
      </c>
      <c r="C10" s="20">
        <v>46</v>
      </c>
      <c r="D10" s="20">
        <v>109.3</v>
      </c>
      <c r="E10" s="20">
        <v>46</v>
      </c>
      <c r="F10" s="20">
        <v>109.3</v>
      </c>
      <c r="G10" s="20">
        <v>46</v>
      </c>
      <c r="H10" s="20">
        <v>109.3</v>
      </c>
      <c r="I10" s="20">
        <v>46</v>
      </c>
      <c r="J10" s="20">
        <v>109.3</v>
      </c>
      <c r="K10" s="20">
        <v>46</v>
      </c>
      <c r="L10" s="20">
        <v>109.3</v>
      </c>
      <c r="M10" s="20">
        <v>46</v>
      </c>
      <c r="N10" s="20">
        <v>109.3</v>
      </c>
      <c r="O10" s="20">
        <v>46</v>
      </c>
      <c r="P10" s="20">
        <v>109.3</v>
      </c>
      <c r="Q10" s="20">
        <v>46</v>
      </c>
      <c r="R10" s="20">
        <v>109.3</v>
      </c>
      <c r="S10" s="20">
        <v>46</v>
      </c>
      <c r="T10" s="20">
        <v>109.3</v>
      </c>
      <c r="U10" s="20">
        <v>46</v>
      </c>
      <c r="V10" s="20">
        <v>109.3</v>
      </c>
      <c r="W10" s="20">
        <v>46</v>
      </c>
      <c r="X10" s="20">
        <v>109.3</v>
      </c>
      <c r="Y10" s="20">
        <v>46</v>
      </c>
      <c r="Z10" s="20">
        <v>109.3</v>
      </c>
      <c r="AA10" s="20">
        <v>46</v>
      </c>
      <c r="AB10" s="20">
        <v>109.3</v>
      </c>
      <c r="AC10" s="20">
        <v>46</v>
      </c>
      <c r="AD10" s="20">
        <v>109.3</v>
      </c>
      <c r="AE10" s="20">
        <v>46</v>
      </c>
      <c r="AF10" s="20">
        <v>109.3</v>
      </c>
      <c r="AG10" s="82"/>
      <c r="AH10" s="35" t="s">
        <v>69</v>
      </c>
      <c r="AI10" s="45">
        <v>76.7</v>
      </c>
      <c r="AJ10" t="s">
        <v>70</v>
      </c>
      <c r="AK10" s="36">
        <v>33</v>
      </c>
      <c r="AL10" s="35" t="s">
        <v>69</v>
      </c>
      <c r="AM10" s="45">
        <v>35</v>
      </c>
      <c r="AN10" t="s">
        <v>70</v>
      </c>
      <c r="AO10" s="52">
        <v>11</v>
      </c>
    </row>
    <row r="11" spans="1:41" ht="15" customHeight="1" thickBot="1" x14ac:dyDescent="0.3">
      <c r="A11" s="78" t="s">
        <v>11</v>
      </c>
      <c r="B11" s="171" t="s">
        <v>34</v>
      </c>
      <c r="C11" s="20">
        <v>47</v>
      </c>
      <c r="D11" s="20">
        <v>79.599999999999994</v>
      </c>
      <c r="E11" s="20">
        <v>47</v>
      </c>
      <c r="F11" s="20">
        <v>79.599999999999994</v>
      </c>
      <c r="G11" s="20">
        <v>47</v>
      </c>
      <c r="H11" s="20">
        <v>79.599999999999994</v>
      </c>
      <c r="I11" s="20">
        <v>47</v>
      </c>
      <c r="J11" s="20">
        <v>79.599999999999994</v>
      </c>
      <c r="K11" s="20">
        <v>47</v>
      </c>
      <c r="L11" s="20">
        <v>79.599999999999994</v>
      </c>
      <c r="M11" s="20">
        <v>47</v>
      </c>
      <c r="N11" s="20">
        <v>79.599999999999994</v>
      </c>
      <c r="O11" s="20">
        <v>47</v>
      </c>
      <c r="P11" s="20">
        <v>79.599999999999994</v>
      </c>
      <c r="Q11" s="20">
        <v>47</v>
      </c>
      <c r="R11" s="20">
        <v>79.599999999999994</v>
      </c>
      <c r="S11" s="20">
        <v>47</v>
      </c>
      <c r="T11" s="20">
        <v>79.599999999999994</v>
      </c>
      <c r="U11" s="20">
        <v>47</v>
      </c>
      <c r="V11" s="20">
        <v>79.599999999999994</v>
      </c>
      <c r="W11" s="20">
        <v>47</v>
      </c>
      <c r="X11" s="20">
        <v>79.599999999999994</v>
      </c>
      <c r="Y11" s="20">
        <v>47</v>
      </c>
      <c r="Z11" s="20">
        <v>79.599999999999994</v>
      </c>
      <c r="AA11" s="20">
        <v>47</v>
      </c>
      <c r="AB11" s="20">
        <v>79.599999999999994</v>
      </c>
      <c r="AC11" s="20">
        <v>47</v>
      </c>
      <c r="AD11" s="20">
        <v>79.599999999999994</v>
      </c>
      <c r="AE11" s="20">
        <v>47</v>
      </c>
      <c r="AF11" s="20">
        <v>79.599999999999994</v>
      </c>
      <c r="AG11" s="82"/>
      <c r="AH11" s="37" t="s">
        <v>72</v>
      </c>
      <c r="AI11" s="38">
        <v>40.5</v>
      </c>
      <c r="AJ11" s="39" t="s">
        <v>71</v>
      </c>
      <c r="AK11" s="40">
        <v>38</v>
      </c>
      <c r="AL11" s="37" t="s">
        <v>72</v>
      </c>
      <c r="AM11" s="38">
        <v>31</v>
      </c>
      <c r="AN11" s="39" t="s">
        <v>71</v>
      </c>
      <c r="AO11" s="53">
        <v>16</v>
      </c>
    </row>
    <row r="12" spans="1:41" x14ac:dyDescent="0.25">
      <c r="A12" s="78" t="s">
        <v>12</v>
      </c>
      <c r="B12" s="171" t="s">
        <v>6</v>
      </c>
      <c r="C12" s="20">
        <v>84</v>
      </c>
      <c r="D12" s="20">
        <v>185.3</v>
      </c>
      <c r="E12" s="20">
        <v>84</v>
      </c>
      <c r="F12" s="20">
        <v>185.3</v>
      </c>
      <c r="G12" s="20">
        <v>84</v>
      </c>
      <c r="H12" s="20">
        <v>185.3</v>
      </c>
      <c r="I12" s="20">
        <v>84</v>
      </c>
      <c r="J12" s="20">
        <v>185.3</v>
      </c>
      <c r="K12" s="20">
        <v>84</v>
      </c>
      <c r="L12" s="20">
        <v>185.3</v>
      </c>
      <c r="M12" s="20">
        <v>84</v>
      </c>
      <c r="N12" s="20">
        <v>185.3</v>
      </c>
      <c r="O12" s="20">
        <v>84</v>
      </c>
      <c r="P12" s="20">
        <v>185.3</v>
      </c>
      <c r="Q12" s="20">
        <v>84</v>
      </c>
      <c r="R12" s="20">
        <v>185.3</v>
      </c>
      <c r="S12" s="20">
        <v>84</v>
      </c>
      <c r="T12" s="20">
        <v>185.3</v>
      </c>
      <c r="U12" s="20">
        <v>84</v>
      </c>
      <c r="V12" s="20">
        <v>185.3</v>
      </c>
      <c r="W12" s="20">
        <v>84</v>
      </c>
      <c r="X12" s="20">
        <v>185.3</v>
      </c>
      <c r="Y12" s="20">
        <v>84</v>
      </c>
      <c r="Z12" s="20">
        <v>185.3</v>
      </c>
      <c r="AA12" s="20">
        <v>84</v>
      </c>
      <c r="AB12" s="20">
        <v>185.3</v>
      </c>
      <c r="AC12" s="20">
        <v>84</v>
      </c>
      <c r="AD12" s="20">
        <v>185.3</v>
      </c>
      <c r="AE12" s="20">
        <v>79</v>
      </c>
      <c r="AF12" s="20">
        <v>175.3</v>
      </c>
      <c r="AG12" s="82"/>
    </row>
    <row r="13" spans="1:41" x14ac:dyDescent="0.25">
      <c r="A13" s="78" t="s">
        <v>13</v>
      </c>
      <c r="B13" s="171" t="s">
        <v>6</v>
      </c>
      <c r="C13" s="20">
        <v>58</v>
      </c>
      <c r="D13" s="20">
        <v>178.8</v>
      </c>
      <c r="E13" s="20">
        <v>58</v>
      </c>
      <c r="F13" s="20">
        <v>178.8</v>
      </c>
      <c r="G13" s="20">
        <v>58</v>
      </c>
      <c r="H13" s="20">
        <v>178.8</v>
      </c>
      <c r="I13" s="20">
        <v>58</v>
      </c>
      <c r="J13" s="20">
        <v>178.8</v>
      </c>
      <c r="K13" s="20">
        <v>59</v>
      </c>
      <c r="L13" s="20">
        <v>178.8</v>
      </c>
      <c r="M13" s="20">
        <v>59</v>
      </c>
      <c r="N13" s="20">
        <v>178.8</v>
      </c>
      <c r="O13" s="20">
        <v>59</v>
      </c>
      <c r="P13" s="20">
        <v>178.8</v>
      </c>
      <c r="Q13" s="20">
        <v>59</v>
      </c>
      <c r="R13" s="20">
        <v>178.8</v>
      </c>
      <c r="S13" s="20">
        <v>59</v>
      </c>
      <c r="T13" s="20">
        <v>178.8</v>
      </c>
      <c r="U13" s="20">
        <v>59</v>
      </c>
      <c r="V13" s="20">
        <v>178.8</v>
      </c>
      <c r="W13" s="20">
        <v>59</v>
      </c>
      <c r="X13" s="20">
        <v>178.8</v>
      </c>
      <c r="Y13" s="20">
        <v>59</v>
      </c>
      <c r="Z13" s="20">
        <v>178.8</v>
      </c>
      <c r="AA13" s="20">
        <v>59</v>
      </c>
      <c r="AB13" s="20">
        <v>178.8</v>
      </c>
      <c r="AC13" s="20">
        <v>59</v>
      </c>
      <c r="AD13" s="20">
        <v>178.8</v>
      </c>
      <c r="AE13" s="20">
        <v>59</v>
      </c>
      <c r="AF13" s="20">
        <v>178.8</v>
      </c>
    </row>
    <row r="14" spans="1:41" x14ac:dyDescent="0.25">
      <c r="A14" s="78" t="s">
        <v>14</v>
      </c>
      <c r="B14" s="171" t="s">
        <v>6</v>
      </c>
      <c r="C14" s="20">
        <v>21</v>
      </c>
      <c r="D14" s="20">
        <v>52.4</v>
      </c>
      <c r="E14" s="20">
        <v>21</v>
      </c>
      <c r="F14" s="20">
        <v>52.4</v>
      </c>
      <c r="G14" s="20">
        <v>21</v>
      </c>
      <c r="H14" s="20">
        <v>52.4</v>
      </c>
      <c r="I14" s="20">
        <v>21</v>
      </c>
      <c r="J14" s="20">
        <v>52.4</v>
      </c>
      <c r="K14" s="20">
        <v>21</v>
      </c>
      <c r="L14" s="20">
        <v>52.4</v>
      </c>
      <c r="M14" s="20">
        <v>21</v>
      </c>
      <c r="N14" s="20">
        <v>52.4</v>
      </c>
      <c r="O14" s="20">
        <v>22</v>
      </c>
      <c r="P14" s="20">
        <v>52.4</v>
      </c>
      <c r="Q14" s="20">
        <v>22</v>
      </c>
      <c r="R14" s="20">
        <v>52.4</v>
      </c>
      <c r="S14" s="20">
        <v>22</v>
      </c>
      <c r="T14" s="20">
        <v>52.4</v>
      </c>
      <c r="U14" s="20">
        <v>22</v>
      </c>
      <c r="V14" s="20">
        <v>52.4</v>
      </c>
      <c r="W14" s="20">
        <v>22</v>
      </c>
      <c r="X14" s="20">
        <v>52.4</v>
      </c>
      <c r="Y14" s="20">
        <v>22</v>
      </c>
      <c r="Z14" s="20">
        <v>52.4</v>
      </c>
      <c r="AA14" s="20">
        <v>22</v>
      </c>
      <c r="AB14" s="20">
        <v>52.4</v>
      </c>
      <c r="AC14" s="20">
        <v>22</v>
      </c>
      <c r="AD14" s="20">
        <v>52.4</v>
      </c>
      <c r="AE14" s="20">
        <v>22</v>
      </c>
      <c r="AF14" s="20">
        <v>52.4</v>
      </c>
      <c r="AG14" s="82"/>
    </row>
    <row r="15" spans="1:41" ht="30.75" customHeight="1" x14ac:dyDescent="0.25">
      <c r="A15" s="78" t="s">
        <v>36</v>
      </c>
      <c r="B15" s="172" t="s">
        <v>34</v>
      </c>
      <c r="C15" s="173">
        <v>242</v>
      </c>
      <c r="D15" s="173">
        <v>605.4</v>
      </c>
      <c r="E15" s="173">
        <v>242</v>
      </c>
      <c r="F15" s="173">
        <v>605.4</v>
      </c>
      <c r="G15" s="173">
        <v>242</v>
      </c>
      <c r="H15" s="173">
        <v>605.4</v>
      </c>
      <c r="I15" s="173">
        <v>242</v>
      </c>
      <c r="J15" s="173">
        <v>605.4</v>
      </c>
      <c r="K15" s="173">
        <v>242</v>
      </c>
      <c r="L15" s="173">
        <v>605.4</v>
      </c>
      <c r="M15" s="173">
        <v>242</v>
      </c>
      <c r="N15" s="173">
        <v>605.4</v>
      </c>
      <c r="O15" s="173">
        <v>243</v>
      </c>
      <c r="P15" s="173">
        <v>605.4</v>
      </c>
      <c r="Q15" s="173">
        <v>243</v>
      </c>
      <c r="R15" s="173">
        <v>605.4</v>
      </c>
      <c r="S15" s="173">
        <v>243</v>
      </c>
      <c r="T15" s="173">
        <v>605.4</v>
      </c>
      <c r="U15" s="173">
        <v>243</v>
      </c>
      <c r="V15" s="173">
        <v>605.4</v>
      </c>
      <c r="W15" s="173">
        <v>243</v>
      </c>
      <c r="X15" s="173">
        <v>605.4</v>
      </c>
      <c r="Y15" s="173">
        <v>243</v>
      </c>
      <c r="Z15" s="173">
        <v>605.4</v>
      </c>
      <c r="AA15" s="173">
        <v>243</v>
      </c>
      <c r="AB15" s="173">
        <v>605.4</v>
      </c>
      <c r="AC15" s="173">
        <v>243</v>
      </c>
      <c r="AD15" s="173">
        <v>605.4</v>
      </c>
      <c r="AE15" s="173">
        <v>253</v>
      </c>
      <c r="AF15" s="173">
        <v>595.4</v>
      </c>
      <c r="AG15" s="83"/>
      <c r="AH15" s="41"/>
    </row>
    <row r="16" spans="1:41" x14ac:dyDescent="0.25">
      <c r="A16" s="78" t="s">
        <v>15</v>
      </c>
      <c r="B16" s="171" t="s">
        <v>6</v>
      </c>
      <c r="C16" s="20">
        <v>46</v>
      </c>
      <c r="D16" s="20">
        <v>106.7</v>
      </c>
      <c r="E16" s="20">
        <v>46</v>
      </c>
      <c r="F16" s="20">
        <v>106.7</v>
      </c>
      <c r="G16" s="20">
        <v>46</v>
      </c>
      <c r="H16" s="20">
        <v>106.7</v>
      </c>
      <c r="I16" s="20">
        <v>46</v>
      </c>
      <c r="J16" s="20">
        <v>106.7</v>
      </c>
      <c r="K16" s="20">
        <v>46</v>
      </c>
      <c r="L16" s="20">
        <v>106.7</v>
      </c>
      <c r="M16" s="20">
        <v>46</v>
      </c>
      <c r="N16" s="20">
        <v>106.7</v>
      </c>
      <c r="O16" s="20">
        <v>46</v>
      </c>
      <c r="P16" s="20">
        <v>106.7</v>
      </c>
      <c r="Q16" s="20">
        <v>46</v>
      </c>
      <c r="R16" s="20">
        <v>106.7</v>
      </c>
      <c r="S16" s="20">
        <v>46</v>
      </c>
      <c r="T16" s="20">
        <v>106.7</v>
      </c>
      <c r="U16" s="20">
        <v>46</v>
      </c>
      <c r="V16" s="20">
        <v>106.7</v>
      </c>
      <c r="W16" s="20">
        <v>46</v>
      </c>
      <c r="X16" s="20">
        <v>106.7</v>
      </c>
      <c r="Y16" s="20">
        <v>46</v>
      </c>
      <c r="Z16" s="20">
        <v>106.7</v>
      </c>
      <c r="AA16" s="20">
        <v>46</v>
      </c>
      <c r="AB16" s="20">
        <v>106.7</v>
      </c>
      <c r="AC16" s="20">
        <v>46</v>
      </c>
      <c r="AD16" s="20">
        <v>106.7</v>
      </c>
      <c r="AE16" s="20">
        <v>46</v>
      </c>
      <c r="AF16" s="20">
        <v>106.7</v>
      </c>
      <c r="AG16" s="82"/>
    </row>
    <row r="17" spans="1:34" x14ac:dyDescent="0.25">
      <c r="A17" s="78" t="s">
        <v>16</v>
      </c>
      <c r="B17" s="171" t="s">
        <v>6</v>
      </c>
      <c r="C17" s="20">
        <v>54</v>
      </c>
      <c r="D17" s="20">
        <v>159.19999999999999</v>
      </c>
      <c r="E17" s="20">
        <v>54</v>
      </c>
      <c r="F17" s="20">
        <v>159.19999999999999</v>
      </c>
      <c r="G17" s="20">
        <v>54</v>
      </c>
      <c r="H17" s="20">
        <v>159.19999999999999</v>
      </c>
      <c r="I17" s="20">
        <v>54</v>
      </c>
      <c r="J17" s="20">
        <v>159.19999999999999</v>
      </c>
      <c r="K17" s="20">
        <v>54</v>
      </c>
      <c r="L17" s="20">
        <v>159.19999999999999</v>
      </c>
      <c r="M17" s="20">
        <v>54</v>
      </c>
      <c r="N17" s="20">
        <v>159.19999999999999</v>
      </c>
      <c r="O17" s="20">
        <v>54</v>
      </c>
      <c r="P17" s="20">
        <v>159.19999999999999</v>
      </c>
      <c r="Q17" s="20">
        <v>54</v>
      </c>
      <c r="R17" s="20">
        <v>159.19999999999999</v>
      </c>
      <c r="S17" s="20">
        <v>54</v>
      </c>
      <c r="T17" s="20">
        <v>159.19999999999999</v>
      </c>
      <c r="U17" s="20">
        <v>54</v>
      </c>
      <c r="V17" s="20">
        <v>159.19999999999999</v>
      </c>
      <c r="W17" s="20">
        <v>54</v>
      </c>
      <c r="X17" s="20">
        <v>159.19999999999999</v>
      </c>
      <c r="Y17" s="20">
        <v>54</v>
      </c>
      <c r="Z17" s="20">
        <v>159.19999999999999</v>
      </c>
      <c r="AA17" s="20">
        <v>54</v>
      </c>
      <c r="AB17" s="20">
        <v>159.19999999999999</v>
      </c>
      <c r="AC17" s="20">
        <v>54</v>
      </c>
      <c r="AD17" s="20">
        <v>159.19999999999999</v>
      </c>
      <c r="AE17" s="20">
        <v>54</v>
      </c>
      <c r="AF17" s="20">
        <v>159.19999999999999</v>
      </c>
      <c r="AG17" s="82"/>
      <c r="AH17" s="134"/>
    </row>
    <row r="18" spans="1:34" x14ac:dyDescent="0.25">
      <c r="A18" s="78" t="s">
        <v>17</v>
      </c>
      <c r="B18" s="171" t="s">
        <v>6</v>
      </c>
      <c r="C18" s="20">
        <v>6</v>
      </c>
      <c r="D18" s="20">
        <v>39.6</v>
      </c>
      <c r="E18" s="20">
        <v>6</v>
      </c>
      <c r="F18" s="20">
        <v>39.6</v>
      </c>
      <c r="G18" s="20">
        <v>6</v>
      </c>
      <c r="H18" s="20">
        <v>39.6</v>
      </c>
      <c r="I18" s="20">
        <v>6</v>
      </c>
      <c r="J18" s="20">
        <v>39.6</v>
      </c>
      <c r="K18" s="20">
        <v>6</v>
      </c>
      <c r="L18" s="20">
        <v>39.6</v>
      </c>
      <c r="M18" s="20">
        <v>6</v>
      </c>
      <c r="N18" s="20">
        <v>39.6</v>
      </c>
      <c r="O18" s="20">
        <v>6</v>
      </c>
      <c r="P18" s="20">
        <v>39.6</v>
      </c>
      <c r="Q18" s="20">
        <v>6</v>
      </c>
      <c r="R18" s="20">
        <v>39.6</v>
      </c>
      <c r="S18" s="20">
        <v>6</v>
      </c>
      <c r="T18" s="20">
        <v>39.6</v>
      </c>
      <c r="U18" s="20">
        <v>6</v>
      </c>
      <c r="V18" s="20">
        <v>39.6</v>
      </c>
      <c r="W18" s="20">
        <v>6</v>
      </c>
      <c r="X18" s="20">
        <v>39.6</v>
      </c>
      <c r="Y18" s="20">
        <v>6</v>
      </c>
      <c r="Z18" s="20">
        <v>39.6</v>
      </c>
      <c r="AA18" s="20">
        <v>6</v>
      </c>
      <c r="AB18" s="20">
        <v>39.6</v>
      </c>
      <c r="AC18" s="20">
        <v>6</v>
      </c>
      <c r="AD18" s="20">
        <v>39.6</v>
      </c>
      <c r="AE18" s="20">
        <v>6</v>
      </c>
      <c r="AF18" s="20">
        <v>39.6</v>
      </c>
      <c r="AG18" s="82"/>
    </row>
    <row r="19" spans="1:34" ht="13.5" customHeight="1" x14ac:dyDescent="0.25">
      <c r="A19" s="78" t="s">
        <v>18</v>
      </c>
      <c r="B19" s="171" t="s">
        <v>6</v>
      </c>
      <c r="C19" s="20">
        <v>36</v>
      </c>
      <c r="D19" s="20">
        <v>79.8</v>
      </c>
      <c r="E19" s="20">
        <v>36</v>
      </c>
      <c r="F19" s="20">
        <v>79.8</v>
      </c>
      <c r="G19" s="20">
        <v>36</v>
      </c>
      <c r="H19" s="20">
        <v>79.8</v>
      </c>
      <c r="I19" s="20">
        <v>36</v>
      </c>
      <c r="J19" s="20">
        <v>79.8</v>
      </c>
      <c r="K19" s="20">
        <v>36</v>
      </c>
      <c r="L19" s="20">
        <v>79.8</v>
      </c>
      <c r="M19" s="20">
        <v>36</v>
      </c>
      <c r="N19" s="20">
        <v>79.8</v>
      </c>
      <c r="O19" s="20">
        <v>36</v>
      </c>
      <c r="P19" s="20">
        <v>79.8</v>
      </c>
      <c r="Q19" s="20">
        <v>36</v>
      </c>
      <c r="R19" s="20">
        <v>79.8</v>
      </c>
      <c r="S19" s="20">
        <v>36</v>
      </c>
      <c r="T19" s="20">
        <v>79.8</v>
      </c>
      <c r="U19" s="20">
        <v>36</v>
      </c>
      <c r="V19" s="20">
        <v>79.8</v>
      </c>
      <c r="W19" s="20">
        <v>36</v>
      </c>
      <c r="X19" s="20">
        <v>79.8</v>
      </c>
      <c r="Y19" s="20">
        <v>36</v>
      </c>
      <c r="Z19" s="20">
        <v>79.8</v>
      </c>
      <c r="AA19" s="20">
        <v>36</v>
      </c>
      <c r="AB19" s="20">
        <v>79.8</v>
      </c>
      <c r="AC19" s="20">
        <v>36</v>
      </c>
      <c r="AD19" s="20">
        <v>79.8</v>
      </c>
      <c r="AE19" s="20">
        <v>36</v>
      </c>
      <c r="AF19" s="20">
        <v>79.8</v>
      </c>
      <c r="AG19" s="82"/>
    </row>
    <row r="20" spans="1:34" ht="24" customHeight="1" x14ac:dyDescent="0.25">
      <c r="A20" s="78" t="s">
        <v>19</v>
      </c>
      <c r="B20" s="171" t="s">
        <v>6</v>
      </c>
      <c r="C20" s="20">
        <v>35</v>
      </c>
      <c r="D20" s="20">
        <v>116.8</v>
      </c>
      <c r="E20" s="20">
        <v>35</v>
      </c>
      <c r="F20" s="20">
        <v>116.8</v>
      </c>
      <c r="G20" s="20">
        <v>35</v>
      </c>
      <c r="H20" s="20">
        <v>116.8</v>
      </c>
      <c r="I20" s="20">
        <v>35</v>
      </c>
      <c r="J20" s="20">
        <v>116.8</v>
      </c>
      <c r="K20" s="20">
        <v>35</v>
      </c>
      <c r="L20" s="20">
        <v>116.8</v>
      </c>
      <c r="M20" s="20">
        <v>35</v>
      </c>
      <c r="N20" s="20">
        <v>116.8</v>
      </c>
      <c r="O20" s="20">
        <v>35</v>
      </c>
      <c r="P20" s="20">
        <v>116.8</v>
      </c>
      <c r="Q20" s="20">
        <v>35</v>
      </c>
      <c r="R20" s="20">
        <v>116.8</v>
      </c>
      <c r="S20" s="20">
        <v>35</v>
      </c>
      <c r="T20" s="20">
        <v>116.8</v>
      </c>
      <c r="U20" s="20">
        <v>35</v>
      </c>
      <c r="V20" s="20">
        <v>116.8</v>
      </c>
      <c r="W20" s="20">
        <v>35</v>
      </c>
      <c r="X20" s="20">
        <v>116.8</v>
      </c>
      <c r="Y20" s="20">
        <v>35</v>
      </c>
      <c r="Z20" s="20">
        <v>116.8</v>
      </c>
      <c r="AA20" s="20">
        <v>35</v>
      </c>
      <c r="AB20" s="20">
        <v>116.8</v>
      </c>
      <c r="AC20" s="20">
        <v>35</v>
      </c>
      <c r="AD20" s="20">
        <v>116.8</v>
      </c>
      <c r="AE20" s="20">
        <v>35</v>
      </c>
      <c r="AF20" s="20">
        <v>116.8</v>
      </c>
      <c r="AG20" s="82"/>
    </row>
    <row r="21" spans="1:34" x14ac:dyDescent="0.25">
      <c r="A21" s="78" t="s">
        <v>20</v>
      </c>
      <c r="B21" s="171" t="s">
        <v>6</v>
      </c>
      <c r="C21" s="20">
        <v>36</v>
      </c>
      <c r="D21" s="20">
        <v>240.7</v>
      </c>
      <c r="E21" s="20">
        <v>36</v>
      </c>
      <c r="F21" s="20">
        <v>240.7</v>
      </c>
      <c r="G21" s="20">
        <v>36</v>
      </c>
      <c r="H21" s="20">
        <v>240.7</v>
      </c>
      <c r="I21" s="20">
        <v>36</v>
      </c>
      <c r="J21" s="20">
        <v>240.7</v>
      </c>
      <c r="K21" s="20">
        <v>36</v>
      </c>
      <c r="L21" s="20">
        <v>240.7</v>
      </c>
      <c r="M21" s="20">
        <v>36</v>
      </c>
      <c r="N21" s="20">
        <v>240.7</v>
      </c>
      <c r="O21" s="20">
        <v>36</v>
      </c>
      <c r="P21" s="20">
        <v>240.7</v>
      </c>
      <c r="Q21" s="20">
        <v>36</v>
      </c>
      <c r="R21" s="20">
        <v>240.7</v>
      </c>
      <c r="S21" s="20">
        <v>36</v>
      </c>
      <c r="T21" s="20">
        <v>240.7</v>
      </c>
      <c r="U21" s="20">
        <v>36</v>
      </c>
      <c r="V21" s="20">
        <v>240.7</v>
      </c>
      <c r="W21" s="20">
        <v>36</v>
      </c>
      <c r="X21" s="20">
        <v>240.7</v>
      </c>
      <c r="Y21" s="20">
        <v>36</v>
      </c>
      <c r="Z21" s="20">
        <v>240.7</v>
      </c>
      <c r="AA21" s="20">
        <v>36</v>
      </c>
      <c r="AB21" s="20">
        <v>240.7</v>
      </c>
      <c r="AC21" s="20">
        <v>36</v>
      </c>
      <c r="AD21" s="20">
        <v>240.7</v>
      </c>
      <c r="AE21" s="20">
        <v>36</v>
      </c>
      <c r="AF21" s="20">
        <v>240.7</v>
      </c>
      <c r="AG21" s="82"/>
      <c r="AH21" s="44"/>
    </row>
    <row r="22" spans="1:34" x14ac:dyDescent="0.25">
      <c r="A22" s="78" t="s">
        <v>21</v>
      </c>
      <c r="B22" s="171" t="s">
        <v>6</v>
      </c>
      <c r="C22" s="20">
        <v>24</v>
      </c>
      <c r="D22" s="20">
        <v>146.9</v>
      </c>
      <c r="E22" s="20">
        <v>24</v>
      </c>
      <c r="F22" s="20">
        <v>146.9</v>
      </c>
      <c r="G22" s="20">
        <v>24</v>
      </c>
      <c r="H22" s="20">
        <v>146.9</v>
      </c>
      <c r="I22" s="20">
        <v>24</v>
      </c>
      <c r="J22" s="20">
        <v>146.9</v>
      </c>
      <c r="K22" s="20">
        <v>24</v>
      </c>
      <c r="L22" s="20">
        <v>146.9</v>
      </c>
      <c r="M22" s="20">
        <v>24</v>
      </c>
      <c r="N22" s="20">
        <v>146.9</v>
      </c>
      <c r="O22" s="20">
        <v>24</v>
      </c>
      <c r="P22" s="20">
        <v>146.9</v>
      </c>
      <c r="Q22" s="20">
        <v>24</v>
      </c>
      <c r="R22" s="20">
        <v>146.9</v>
      </c>
      <c r="S22" s="20">
        <v>24</v>
      </c>
      <c r="T22" s="20">
        <v>146.9</v>
      </c>
      <c r="U22" s="20">
        <v>24</v>
      </c>
      <c r="V22" s="20">
        <v>146.9</v>
      </c>
      <c r="W22" s="20">
        <v>24</v>
      </c>
      <c r="X22" s="20">
        <v>146.9</v>
      </c>
      <c r="Y22" s="20">
        <v>24</v>
      </c>
      <c r="Z22" s="20">
        <v>146.9</v>
      </c>
      <c r="AA22" s="20">
        <v>24</v>
      </c>
      <c r="AB22" s="20">
        <v>146.9</v>
      </c>
      <c r="AC22" s="20">
        <v>24</v>
      </c>
      <c r="AD22" s="20">
        <v>146.9</v>
      </c>
      <c r="AE22" s="20">
        <v>24</v>
      </c>
      <c r="AF22" s="20">
        <v>146.9</v>
      </c>
      <c r="AG22" s="82"/>
      <c r="AH22" s="44"/>
    </row>
    <row r="23" spans="1:34" x14ac:dyDescent="0.25">
      <c r="A23" s="78" t="s">
        <v>22</v>
      </c>
      <c r="B23" s="171" t="s">
        <v>6</v>
      </c>
      <c r="C23" s="20">
        <v>11</v>
      </c>
      <c r="D23" s="20">
        <v>30.3</v>
      </c>
      <c r="E23" s="20">
        <v>11</v>
      </c>
      <c r="F23" s="20">
        <v>30.3</v>
      </c>
      <c r="G23" s="20">
        <v>11</v>
      </c>
      <c r="H23" s="20">
        <v>30.3</v>
      </c>
      <c r="I23" s="20">
        <v>11</v>
      </c>
      <c r="J23" s="20">
        <v>30.3</v>
      </c>
      <c r="K23" s="20">
        <v>11</v>
      </c>
      <c r="L23" s="20">
        <v>30.3</v>
      </c>
      <c r="M23" s="20">
        <v>11</v>
      </c>
      <c r="N23" s="20">
        <v>30.3</v>
      </c>
      <c r="O23" s="20">
        <v>11</v>
      </c>
      <c r="P23" s="20">
        <v>30.3</v>
      </c>
      <c r="Q23" s="20">
        <v>11</v>
      </c>
      <c r="R23" s="20">
        <v>30.3</v>
      </c>
      <c r="S23" s="20">
        <v>11</v>
      </c>
      <c r="T23" s="20">
        <v>30.3</v>
      </c>
      <c r="U23" s="20">
        <v>11</v>
      </c>
      <c r="V23" s="20">
        <v>30.3</v>
      </c>
      <c r="W23" s="20">
        <v>11</v>
      </c>
      <c r="X23" s="20">
        <v>30.3</v>
      </c>
      <c r="Y23" s="20">
        <v>11</v>
      </c>
      <c r="Z23" s="20">
        <v>30.3</v>
      </c>
      <c r="AA23" s="20">
        <v>11</v>
      </c>
      <c r="AB23" s="20">
        <v>30</v>
      </c>
      <c r="AC23" s="20">
        <v>11</v>
      </c>
      <c r="AD23" s="20">
        <v>30</v>
      </c>
      <c r="AE23" s="20">
        <v>11</v>
      </c>
      <c r="AF23" s="20">
        <v>30</v>
      </c>
      <c r="AG23" s="82"/>
    </row>
    <row r="24" spans="1:34" x14ac:dyDescent="0.25">
      <c r="A24" s="78" t="s">
        <v>37</v>
      </c>
      <c r="B24" s="172" t="s">
        <v>6</v>
      </c>
      <c r="C24" s="173">
        <v>238</v>
      </c>
      <c r="D24" s="173">
        <v>919.99999999999989</v>
      </c>
      <c r="E24" s="173">
        <v>238</v>
      </c>
      <c r="F24" s="173">
        <v>919.99999999999989</v>
      </c>
      <c r="G24" s="173">
        <v>238</v>
      </c>
      <c r="H24" s="173">
        <v>919.99999999999989</v>
      </c>
      <c r="I24" s="173">
        <v>238</v>
      </c>
      <c r="J24" s="173">
        <v>919.99999999999989</v>
      </c>
      <c r="K24" s="173">
        <v>238</v>
      </c>
      <c r="L24" s="173">
        <v>919.99999999999989</v>
      </c>
      <c r="M24" s="173">
        <v>238</v>
      </c>
      <c r="N24" s="173">
        <v>919.99999999999989</v>
      </c>
      <c r="O24" s="173">
        <v>238</v>
      </c>
      <c r="P24" s="173">
        <v>919.99999999999989</v>
      </c>
      <c r="Q24" s="173">
        <v>238</v>
      </c>
      <c r="R24" s="173">
        <v>919.99999999999989</v>
      </c>
      <c r="S24" s="173">
        <v>238</v>
      </c>
      <c r="T24" s="173">
        <v>919.99999999999989</v>
      </c>
      <c r="U24" s="173">
        <v>238</v>
      </c>
      <c r="V24" s="173">
        <v>919.99999999999989</v>
      </c>
      <c r="W24" s="173">
        <v>238</v>
      </c>
      <c r="X24" s="173">
        <v>919.99999999999989</v>
      </c>
      <c r="Y24" s="173">
        <v>238</v>
      </c>
      <c r="Z24" s="173">
        <v>919.99999999999989</v>
      </c>
      <c r="AA24" s="173">
        <v>238</v>
      </c>
      <c r="AB24" s="173">
        <v>919.69999999999993</v>
      </c>
      <c r="AC24" s="173">
        <v>238</v>
      </c>
      <c r="AD24" s="173">
        <v>919.69999999999993</v>
      </c>
      <c r="AE24" s="173">
        <v>238</v>
      </c>
      <c r="AF24" s="173">
        <v>919.69999999999993</v>
      </c>
      <c r="AG24" s="83"/>
    </row>
    <row r="25" spans="1:34" ht="30.75" customHeight="1" x14ac:dyDescent="0.25">
      <c r="A25" s="78" t="s">
        <v>103</v>
      </c>
      <c r="B25" s="172" t="s">
        <v>34</v>
      </c>
      <c r="C25" s="173">
        <v>454</v>
      </c>
      <c r="D25" s="173">
        <v>1525.3999999999999</v>
      </c>
      <c r="E25" s="173">
        <v>454</v>
      </c>
      <c r="F25" s="173">
        <v>1525.3999999999999</v>
      </c>
      <c r="G25" s="173">
        <v>454</v>
      </c>
      <c r="H25" s="173">
        <v>1525.3999999999999</v>
      </c>
      <c r="I25" s="173">
        <v>454</v>
      </c>
      <c r="J25" s="173">
        <v>1525.3999999999999</v>
      </c>
      <c r="K25" s="173">
        <v>454</v>
      </c>
      <c r="L25" s="173">
        <v>1525.3999999999999</v>
      </c>
      <c r="M25" s="173">
        <v>454</v>
      </c>
      <c r="N25" s="173">
        <v>1525.3999999999999</v>
      </c>
      <c r="O25" s="173">
        <v>454</v>
      </c>
      <c r="P25" s="173">
        <v>1525.3999999999999</v>
      </c>
      <c r="Q25" s="173">
        <v>454</v>
      </c>
      <c r="R25" s="173">
        <v>1525.3999999999999</v>
      </c>
      <c r="S25" s="173">
        <v>454</v>
      </c>
      <c r="T25" s="173">
        <v>1525.3999999999999</v>
      </c>
      <c r="U25" s="173">
        <v>454</v>
      </c>
      <c r="V25" s="173">
        <v>1525.3999999999999</v>
      </c>
      <c r="W25" s="173">
        <v>454</v>
      </c>
      <c r="X25" s="173">
        <v>1525.3999999999999</v>
      </c>
      <c r="Y25" s="173">
        <v>454</v>
      </c>
      <c r="Z25" s="173">
        <v>1525.3999999999999</v>
      </c>
      <c r="AA25" s="173">
        <v>454</v>
      </c>
      <c r="AB25" s="173">
        <v>1525.1</v>
      </c>
      <c r="AC25" s="173">
        <v>454</v>
      </c>
      <c r="AD25" s="173">
        <v>1525.1</v>
      </c>
      <c r="AE25" s="173">
        <v>491</v>
      </c>
      <c r="AF25" s="173">
        <v>1515.1</v>
      </c>
      <c r="AG25" s="83"/>
    </row>
    <row r="26" spans="1:34" ht="48" x14ac:dyDescent="0.25">
      <c r="A26" s="125" t="s">
        <v>66</v>
      </c>
      <c r="B26" s="125"/>
      <c r="C26" s="133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</row>
    <row r="27" spans="1:34" x14ac:dyDescent="0.25">
      <c r="A27" s="64" t="s">
        <v>46</v>
      </c>
      <c r="B27" s="64"/>
      <c r="C27" s="64"/>
      <c r="D27" s="64"/>
      <c r="E27" s="64"/>
      <c r="F27" s="64"/>
      <c r="G27" s="64"/>
      <c r="H27" s="64"/>
    </row>
    <row r="28" spans="1:34" x14ac:dyDescent="0.25">
      <c r="A28" s="2" t="s">
        <v>120</v>
      </c>
      <c r="B28" s="18"/>
      <c r="C28" s="18"/>
      <c r="D28" s="18"/>
      <c r="E28" s="18"/>
      <c r="N28" s="44"/>
      <c r="O28" s="47"/>
    </row>
    <row r="29" spans="1:34" x14ac:dyDescent="0.25">
      <c r="A29" t="s">
        <v>116</v>
      </c>
    </row>
    <row r="30" spans="1:34" x14ac:dyDescent="0.25">
      <c r="A30" t="s">
        <v>115</v>
      </c>
    </row>
    <row r="31" spans="1:34" x14ac:dyDescent="0.25">
      <c r="A31" t="s">
        <v>237</v>
      </c>
    </row>
  </sheetData>
  <mergeCells count="12">
    <mergeCell ref="AE8:AF8"/>
    <mergeCell ref="S8:T8"/>
    <mergeCell ref="I8:J8"/>
    <mergeCell ref="K8:L8"/>
    <mergeCell ref="M8:N8"/>
    <mergeCell ref="O8:P8"/>
    <mergeCell ref="Q8:R8"/>
    <mergeCell ref="AC8:AD8"/>
    <mergeCell ref="AA8:AB8"/>
    <mergeCell ref="Y8:Z8"/>
    <mergeCell ref="W8:X8"/>
    <mergeCell ref="U8:V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161925</xdr:rowOff>
              </from>
              <to>
                <xdr:col>0</xdr:col>
                <xdr:colOff>1724025</xdr:colOff>
                <xdr:row>4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6:AE34"/>
  <sheetViews>
    <sheetView topLeftCell="A7" workbookViewId="0">
      <pane xSplit="3" topLeftCell="D1" activePane="topRight" state="frozen"/>
      <selection pane="topRight" activeCell="A31" sqref="A31:A32"/>
    </sheetView>
  </sheetViews>
  <sheetFormatPr baseColWidth="10" defaultRowHeight="15" x14ac:dyDescent="0.25"/>
  <cols>
    <col min="2" max="2" width="10.7109375" bestFit="1" customWidth="1"/>
    <col min="3" max="3" width="9.85546875" bestFit="1" customWidth="1"/>
    <col min="4" max="4" width="11" bestFit="1" customWidth="1"/>
    <col min="5" max="5" width="14.42578125" bestFit="1" customWidth="1"/>
    <col min="6" max="6" width="11" bestFit="1" customWidth="1"/>
    <col min="7" max="7" width="14.42578125" bestFit="1" customWidth="1"/>
    <col min="8" max="8" width="11" bestFit="1" customWidth="1"/>
    <col min="9" max="9" width="14.42578125" bestFit="1" customWidth="1"/>
    <col min="10" max="10" width="11" bestFit="1" customWidth="1"/>
    <col min="11" max="11" width="14.42578125" bestFit="1" customWidth="1"/>
    <col min="12" max="12" width="11" bestFit="1" customWidth="1"/>
    <col min="13" max="13" width="14.42578125" bestFit="1" customWidth="1"/>
    <col min="14" max="14" width="11" bestFit="1" customWidth="1"/>
    <col min="15" max="15" width="14.42578125" bestFit="1" customWidth="1"/>
    <col min="16" max="16" width="11" bestFit="1" customWidth="1"/>
    <col min="17" max="17" width="14.42578125" bestFit="1" customWidth="1"/>
    <col min="18" max="18" width="11" bestFit="1" customWidth="1"/>
    <col min="19" max="19" width="14.42578125" bestFit="1" customWidth="1"/>
    <col min="20" max="20" width="11" bestFit="1" customWidth="1"/>
    <col min="21" max="21" width="14.42578125" bestFit="1" customWidth="1"/>
    <col min="22" max="22" width="11" bestFit="1" customWidth="1"/>
    <col min="23" max="23" width="14.42578125" bestFit="1" customWidth="1"/>
    <col min="24" max="24" width="11" bestFit="1" customWidth="1"/>
    <col min="25" max="25" width="14.42578125" bestFit="1" customWidth="1"/>
    <col min="26" max="26" width="11" bestFit="1" customWidth="1"/>
    <col min="27" max="27" width="14.42578125" bestFit="1" customWidth="1"/>
    <col min="28" max="28" width="11" bestFit="1" customWidth="1"/>
    <col min="29" max="29" width="9.85546875" bestFit="1" customWidth="1"/>
    <col min="30" max="30" width="11" bestFit="1" customWidth="1"/>
    <col min="31" max="31" width="9.85546875" bestFit="1" customWidth="1"/>
  </cols>
  <sheetData>
    <row r="6" spans="1:31" x14ac:dyDescent="0.25">
      <c r="A6" s="1" t="s">
        <v>47</v>
      </c>
      <c r="B6" s="1"/>
      <c r="C6" s="1"/>
    </row>
    <row r="7" spans="1:31" x14ac:dyDescent="0.25">
      <c r="A7" s="1"/>
      <c r="B7" s="1"/>
      <c r="C7" s="1"/>
    </row>
    <row r="8" spans="1:31" x14ac:dyDescent="0.25">
      <c r="A8" s="1"/>
      <c r="B8" s="255">
        <v>2009</v>
      </c>
      <c r="C8" s="256"/>
      <c r="D8" s="255">
        <v>2010</v>
      </c>
      <c r="E8" s="256"/>
      <c r="F8" s="255">
        <v>2011</v>
      </c>
      <c r="G8" s="256"/>
      <c r="H8" s="255">
        <v>2012</v>
      </c>
      <c r="I8" s="256"/>
      <c r="J8" s="255">
        <v>2013</v>
      </c>
      <c r="K8" s="256"/>
      <c r="L8" s="255">
        <v>2014</v>
      </c>
      <c r="M8" s="256"/>
      <c r="N8" s="255">
        <v>2015</v>
      </c>
      <c r="O8" s="256"/>
      <c r="P8" s="255">
        <v>2016</v>
      </c>
      <c r="Q8" s="256"/>
      <c r="R8" s="255">
        <v>2017</v>
      </c>
      <c r="S8" s="256"/>
      <c r="T8" s="255">
        <v>2018</v>
      </c>
      <c r="U8" s="256"/>
      <c r="V8" s="255">
        <v>2019</v>
      </c>
      <c r="W8" s="256"/>
      <c r="X8" s="255">
        <v>2020</v>
      </c>
      <c r="Y8" s="256"/>
      <c r="Z8" s="255">
        <v>2021</v>
      </c>
      <c r="AA8" s="256"/>
      <c r="AB8" s="255">
        <v>2022</v>
      </c>
      <c r="AC8" s="256"/>
      <c r="AD8" s="255">
        <v>2023</v>
      </c>
      <c r="AE8" s="256"/>
    </row>
    <row r="9" spans="1:31" ht="45" x14ac:dyDescent="0.25">
      <c r="A9" s="3"/>
      <c r="B9" s="55" t="s">
        <v>107</v>
      </c>
      <c r="C9" s="55" t="s">
        <v>108</v>
      </c>
      <c r="D9" s="55" t="s">
        <v>23</v>
      </c>
      <c r="E9" s="55" t="s">
        <v>108</v>
      </c>
      <c r="F9" s="55" t="s">
        <v>23</v>
      </c>
      <c r="G9" s="55" t="s">
        <v>108</v>
      </c>
      <c r="H9" s="55" t="s">
        <v>23</v>
      </c>
      <c r="I9" s="55" t="s">
        <v>108</v>
      </c>
      <c r="J9" s="55" t="s">
        <v>23</v>
      </c>
      <c r="K9" s="55" t="s">
        <v>108</v>
      </c>
      <c r="L9" s="55" t="s">
        <v>23</v>
      </c>
      <c r="M9" s="55" t="s">
        <v>108</v>
      </c>
      <c r="N9" s="55" t="s">
        <v>23</v>
      </c>
      <c r="O9" s="55" t="s">
        <v>108</v>
      </c>
      <c r="P9" s="55" t="s">
        <v>23</v>
      </c>
      <c r="Q9" s="55" t="s">
        <v>108</v>
      </c>
      <c r="R9" s="55" t="s">
        <v>23</v>
      </c>
      <c r="S9" s="55" t="s">
        <v>108</v>
      </c>
      <c r="T9" s="55" t="s">
        <v>23</v>
      </c>
      <c r="U9" s="55" t="s">
        <v>108</v>
      </c>
      <c r="V9" s="55" t="s">
        <v>23</v>
      </c>
      <c r="W9" s="55" t="s">
        <v>108</v>
      </c>
      <c r="X9" s="55" t="s">
        <v>23</v>
      </c>
      <c r="Y9" s="55" t="s">
        <v>108</v>
      </c>
      <c r="Z9" s="55" t="s">
        <v>23</v>
      </c>
      <c r="AA9" s="55" t="s">
        <v>108</v>
      </c>
      <c r="AB9" s="55" t="s">
        <v>23</v>
      </c>
      <c r="AC9" s="55" t="s">
        <v>108</v>
      </c>
      <c r="AD9" s="55" t="s">
        <v>23</v>
      </c>
      <c r="AE9" s="55" t="s">
        <v>108</v>
      </c>
    </row>
    <row r="10" spans="1:31" x14ac:dyDescent="0.25">
      <c r="A10" s="59">
        <v>1</v>
      </c>
      <c r="B10" s="48">
        <v>25</v>
      </c>
      <c r="C10" s="48">
        <v>16.7</v>
      </c>
      <c r="D10" s="48">
        <v>25</v>
      </c>
      <c r="E10" s="48">
        <v>16.7</v>
      </c>
      <c r="F10" s="48">
        <v>25</v>
      </c>
      <c r="G10" s="48">
        <v>16.7</v>
      </c>
      <c r="H10" s="48">
        <v>25</v>
      </c>
      <c r="I10" s="48">
        <v>16.7</v>
      </c>
      <c r="J10" s="48">
        <v>25</v>
      </c>
      <c r="K10" s="48">
        <v>16.7</v>
      </c>
      <c r="L10" s="48">
        <v>25</v>
      </c>
      <c r="M10" s="48">
        <v>16.7</v>
      </c>
      <c r="N10" s="48">
        <v>25</v>
      </c>
      <c r="O10" s="48">
        <v>16.7</v>
      </c>
      <c r="P10" s="48">
        <v>25</v>
      </c>
      <c r="Q10" s="48">
        <v>16.7</v>
      </c>
      <c r="R10" s="48">
        <v>25</v>
      </c>
      <c r="S10" s="48">
        <v>16.7</v>
      </c>
      <c r="T10" s="48">
        <v>25</v>
      </c>
      <c r="U10" s="48">
        <v>16.7</v>
      </c>
      <c r="V10" s="48">
        <v>25</v>
      </c>
      <c r="W10" s="48">
        <v>16.7</v>
      </c>
      <c r="X10" s="48">
        <v>25</v>
      </c>
      <c r="Y10" s="48">
        <v>16.7</v>
      </c>
      <c r="Z10" s="135">
        <v>25</v>
      </c>
      <c r="AA10" s="135">
        <v>16.7</v>
      </c>
      <c r="AB10" s="135">
        <v>25</v>
      </c>
      <c r="AC10" s="135">
        <v>16.7</v>
      </c>
      <c r="AD10" s="135">
        <v>25</v>
      </c>
      <c r="AE10" s="135">
        <v>16.7</v>
      </c>
    </row>
    <row r="11" spans="1:31" x14ac:dyDescent="0.25">
      <c r="A11" s="59">
        <v>2</v>
      </c>
      <c r="B11" s="48">
        <v>25</v>
      </c>
      <c r="C11" s="48">
        <v>12.4</v>
      </c>
      <c r="D11" s="48">
        <v>25</v>
      </c>
      <c r="E11" s="48">
        <v>12.4</v>
      </c>
      <c r="F11" s="48">
        <v>25</v>
      </c>
      <c r="G11" s="48">
        <v>12.4</v>
      </c>
      <c r="H11" s="48">
        <v>25</v>
      </c>
      <c r="I11" s="48">
        <v>12.4</v>
      </c>
      <c r="J11" s="48">
        <v>25</v>
      </c>
      <c r="K11" s="48">
        <v>12.4</v>
      </c>
      <c r="L11" s="48">
        <v>25</v>
      </c>
      <c r="M11" s="48">
        <v>12.4</v>
      </c>
      <c r="N11" s="48">
        <v>25</v>
      </c>
      <c r="O11" s="48">
        <v>12.4</v>
      </c>
      <c r="P11" s="48">
        <v>25</v>
      </c>
      <c r="Q11" s="48">
        <v>12.4</v>
      </c>
      <c r="R11" s="48">
        <v>25</v>
      </c>
      <c r="S11" s="48">
        <v>12.4</v>
      </c>
      <c r="T11" s="48">
        <v>25</v>
      </c>
      <c r="U11" s="48">
        <v>12.4</v>
      </c>
      <c r="V11" s="48">
        <v>25</v>
      </c>
      <c r="W11" s="48">
        <v>12.4</v>
      </c>
      <c r="X11" s="48">
        <v>25</v>
      </c>
      <c r="Y11" s="48">
        <v>12.4</v>
      </c>
      <c r="Z11" s="135">
        <v>25</v>
      </c>
      <c r="AA11" s="135">
        <v>12.4</v>
      </c>
      <c r="AB11" s="135">
        <v>25</v>
      </c>
      <c r="AC11" s="135">
        <v>12.4</v>
      </c>
      <c r="AD11" s="135">
        <v>25</v>
      </c>
      <c r="AE11" s="135">
        <v>12.4</v>
      </c>
    </row>
    <row r="12" spans="1:31" x14ac:dyDescent="0.25">
      <c r="A12" s="59">
        <v>3</v>
      </c>
      <c r="B12" s="48">
        <v>25</v>
      </c>
      <c r="C12" s="48">
        <v>11.8</v>
      </c>
      <c r="D12" s="48">
        <v>25</v>
      </c>
      <c r="E12" s="48">
        <v>11.8</v>
      </c>
      <c r="F12" s="48">
        <v>25</v>
      </c>
      <c r="G12" s="48">
        <v>11.8</v>
      </c>
      <c r="H12" s="48">
        <v>25</v>
      </c>
      <c r="I12" s="48">
        <v>11.8</v>
      </c>
      <c r="J12" s="48">
        <v>25</v>
      </c>
      <c r="K12" s="48">
        <v>11.8</v>
      </c>
      <c r="L12" s="48">
        <v>25</v>
      </c>
      <c r="M12" s="48">
        <v>11.8</v>
      </c>
      <c r="N12" s="48">
        <v>25</v>
      </c>
      <c r="O12" s="48">
        <v>11.8</v>
      </c>
      <c r="P12" s="48">
        <v>25</v>
      </c>
      <c r="Q12" s="48">
        <v>11.8</v>
      </c>
      <c r="R12" s="48">
        <v>25</v>
      </c>
      <c r="S12" s="48">
        <v>11.8</v>
      </c>
      <c r="T12" s="48">
        <v>25</v>
      </c>
      <c r="U12" s="48">
        <v>11.8</v>
      </c>
      <c r="V12" s="48">
        <v>25</v>
      </c>
      <c r="W12" s="48">
        <v>11.8</v>
      </c>
      <c r="X12" s="48">
        <v>25</v>
      </c>
      <c r="Y12" s="48">
        <v>11.8</v>
      </c>
      <c r="Z12" s="135">
        <v>25</v>
      </c>
      <c r="AA12" s="135">
        <v>11.8</v>
      </c>
      <c r="AB12" s="135">
        <v>25</v>
      </c>
      <c r="AC12" s="135">
        <v>11.8</v>
      </c>
      <c r="AD12" s="135">
        <v>25</v>
      </c>
      <c r="AE12" s="135">
        <v>11.8</v>
      </c>
    </row>
    <row r="13" spans="1:31" x14ac:dyDescent="0.25">
      <c r="A13" s="59" t="s">
        <v>24</v>
      </c>
      <c r="B13" s="48">
        <v>4</v>
      </c>
      <c r="C13" s="48">
        <v>1.4</v>
      </c>
      <c r="D13" s="48">
        <v>4</v>
      </c>
      <c r="E13" s="48">
        <v>1.4</v>
      </c>
      <c r="F13" s="48">
        <v>4</v>
      </c>
      <c r="G13" s="48">
        <v>1.4</v>
      </c>
      <c r="H13" s="48">
        <v>4</v>
      </c>
      <c r="I13" s="48">
        <v>1.4</v>
      </c>
      <c r="J13" s="48">
        <v>4</v>
      </c>
      <c r="K13" s="48">
        <v>1.4</v>
      </c>
      <c r="L13" s="48">
        <v>4</v>
      </c>
      <c r="M13" s="48">
        <v>1.4</v>
      </c>
      <c r="N13" s="48">
        <v>4</v>
      </c>
      <c r="O13" s="48">
        <v>1.4</v>
      </c>
      <c r="P13" s="48">
        <v>4</v>
      </c>
      <c r="Q13" s="48">
        <v>1.4</v>
      </c>
      <c r="R13" s="48">
        <v>4</v>
      </c>
      <c r="S13" s="48">
        <v>1.4</v>
      </c>
      <c r="T13" s="48">
        <v>4</v>
      </c>
      <c r="U13" s="48">
        <v>1.4</v>
      </c>
      <c r="V13" s="48">
        <v>4</v>
      </c>
      <c r="W13" s="48">
        <v>1.4</v>
      </c>
      <c r="X13" s="48">
        <v>4</v>
      </c>
      <c r="Y13" s="48">
        <v>1.4</v>
      </c>
      <c r="Z13" s="135">
        <v>4</v>
      </c>
      <c r="AA13" s="135">
        <v>1.4</v>
      </c>
      <c r="AB13" s="135">
        <v>4</v>
      </c>
      <c r="AC13" s="135">
        <v>1.4</v>
      </c>
      <c r="AD13" s="135">
        <v>4</v>
      </c>
      <c r="AE13" s="135">
        <v>1.4</v>
      </c>
    </row>
    <row r="14" spans="1:31" x14ac:dyDescent="0.25">
      <c r="A14" s="59">
        <v>4</v>
      </c>
      <c r="B14" s="48">
        <v>26</v>
      </c>
      <c r="C14" s="48">
        <v>10.199999999999999</v>
      </c>
      <c r="D14" s="48">
        <v>26</v>
      </c>
      <c r="E14" s="48">
        <v>10.199999999999999</v>
      </c>
      <c r="F14" s="48">
        <v>26</v>
      </c>
      <c r="G14" s="48">
        <v>10.199999999999999</v>
      </c>
      <c r="H14" s="48">
        <v>26</v>
      </c>
      <c r="I14" s="48">
        <v>10.199999999999999</v>
      </c>
      <c r="J14" s="48">
        <v>27</v>
      </c>
      <c r="K14" s="48">
        <v>11.5</v>
      </c>
      <c r="L14" s="48">
        <v>27</v>
      </c>
      <c r="M14" s="48">
        <v>11.5</v>
      </c>
      <c r="N14" s="48">
        <v>27</v>
      </c>
      <c r="O14" s="48">
        <v>11.5</v>
      </c>
      <c r="P14" s="48">
        <v>27</v>
      </c>
      <c r="Q14" s="48">
        <v>11.5</v>
      </c>
      <c r="R14" s="48">
        <v>27</v>
      </c>
      <c r="S14" s="48">
        <v>11.5</v>
      </c>
      <c r="T14" s="48">
        <v>27</v>
      </c>
      <c r="U14" s="48">
        <v>11.5</v>
      </c>
      <c r="V14" s="48">
        <v>27</v>
      </c>
      <c r="W14" s="48">
        <v>11.5</v>
      </c>
      <c r="X14" s="48">
        <v>27</v>
      </c>
      <c r="Y14" s="48">
        <v>11.5</v>
      </c>
      <c r="Z14" s="135">
        <v>27</v>
      </c>
      <c r="AA14" s="135">
        <v>11.5</v>
      </c>
      <c r="AB14" s="135">
        <v>29</v>
      </c>
      <c r="AC14" s="135">
        <v>14</v>
      </c>
      <c r="AD14" s="135">
        <v>29</v>
      </c>
      <c r="AE14" s="135">
        <v>14</v>
      </c>
    </row>
    <row r="15" spans="1:31" x14ac:dyDescent="0.25">
      <c r="A15" s="59">
        <v>5</v>
      </c>
      <c r="B15" s="48">
        <v>22</v>
      </c>
      <c r="C15" s="48">
        <v>14.5</v>
      </c>
      <c r="D15" s="48">
        <v>22</v>
      </c>
      <c r="E15" s="48">
        <v>14.5</v>
      </c>
      <c r="F15" s="48">
        <v>22</v>
      </c>
      <c r="G15" s="48">
        <v>14.5</v>
      </c>
      <c r="H15" s="48">
        <v>22</v>
      </c>
      <c r="I15" s="48">
        <v>14.5</v>
      </c>
      <c r="J15" s="48">
        <v>22</v>
      </c>
      <c r="K15" s="48">
        <v>14.5</v>
      </c>
      <c r="L15" s="48">
        <v>22</v>
      </c>
      <c r="M15" s="48">
        <v>14.5</v>
      </c>
      <c r="N15" s="48">
        <v>22</v>
      </c>
      <c r="O15" s="48">
        <v>14.5</v>
      </c>
      <c r="P15" s="48">
        <v>22</v>
      </c>
      <c r="Q15" s="48">
        <v>14.5</v>
      </c>
      <c r="R15" s="48">
        <v>22</v>
      </c>
      <c r="S15" s="48">
        <v>14.5</v>
      </c>
      <c r="T15" s="48">
        <v>22</v>
      </c>
      <c r="U15" s="48">
        <v>14.5</v>
      </c>
      <c r="V15" s="48">
        <v>22</v>
      </c>
      <c r="W15" s="48">
        <v>14.5</v>
      </c>
      <c r="X15" s="48">
        <v>22</v>
      </c>
      <c r="Y15" s="48">
        <v>14.5</v>
      </c>
      <c r="Z15" s="135">
        <v>22</v>
      </c>
      <c r="AA15" s="135">
        <v>14.5</v>
      </c>
      <c r="AB15" s="135">
        <v>22</v>
      </c>
      <c r="AC15" s="135">
        <v>14.5</v>
      </c>
      <c r="AD15" s="135">
        <v>22</v>
      </c>
      <c r="AE15" s="135">
        <v>14.5</v>
      </c>
    </row>
    <row r="16" spans="1:31" x14ac:dyDescent="0.25">
      <c r="A16" s="59">
        <v>6</v>
      </c>
      <c r="B16" s="48">
        <v>28</v>
      </c>
      <c r="C16" s="48">
        <v>14.7</v>
      </c>
      <c r="D16" s="48">
        <v>28</v>
      </c>
      <c r="E16" s="48">
        <v>14.7</v>
      </c>
      <c r="F16" s="48">
        <v>28</v>
      </c>
      <c r="G16" s="48">
        <v>14.7</v>
      </c>
      <c r="H16" s="48">
        <v>28</v>
      </c>
      <c r="I16" s="48">
        <v>14.7</v>
      </c>
      <c r="J16" s="48">
        <v>28</v>
      </c>
      <c r="K16" s="48">
        <v>14.7</v>
      </c>
      <c r="L16" s="48">
        <v>28</v>
      </c>
      <c r="M16" s="48">
        <v>14.7</v>
      </c>
      <c r="N16" s="48">
        <v>28</v>
      </c>
      <c r="O16" s="48">
        <v>14.7</v>
      </c>
      <c r="P16" s="48">
        <v>28</v>
      </c>
      <c r="Q16" s="48">
        <v>14.7</v>
      </c>
      <c r="R16" s="48">
        <v>28</v>
      </c>
      <c r="S16" s="48">
        <v>14.7</v>
      </c>
      <c r="T16" s="48">
        <v>28</v>
      </c>
      <c r="U16" s="48">
        <v>14.7</v>
      </c>
      <c r="V16" s="48">
        <v>28</v>
      </c>
      <c r="W16" s="48">
        <v>14.7</v>
      </c>
      <c r="X16" s="48">
        <v>28</v>
      </c>
      <c r="Y16" s="48">
        <v>14.7</v>
      </c>
      <c r="Z16" s="135">
        <v>28</v>
      </c>
      <c r="AA16" s="48">
        <v>14.7</v>
      </c>
      <c r="AB16" s="135">
        <v>28</v>
      </c>
      <c r="AC16" s="48">
        <v>14.7</v>
      </c>
      <c r="AD16" s="135">
        <v>28</v>
      </c>
      <c r="AE16" s="48">
        <v>14.7</v>
      </c>
    </row>
    <row r="17" spans="1:31" x14ac:dyDescent="0.25">
      <c r="A17" s="59">
        <v>7</v>
      </c>
      <c r="B17" s="48">
        <v>38</v>
      </c>
      <c r="C17" s="48">
        <v>22.1</v>
      </c>
      <c r="D17" s="48">
        <v>38</v>
      </c>
      <c r="E17" s="48">
        <v>22.1</v>
      </c>
      <c r="F17" s="48">
        <v>38</v>
      </c>
      <c r="G17" s="48">
        <v>22.1</v>
      </c>
      <c r="H17" s="48">
        <v>38</v>
      </c>
      <c r="I17" s="48">
        <v>22.1</v>
      </c>
      <c r="J17" s="48">
        <v>38</v>
      </c>
      <c r="K17" s="48">
        <v>22.1</v>
      </c>
      <c r="L17" s="48">
        <v>38</v>
      </c>
      <c r="M17" s="48">
        <v>22.1</v>
      </c>
      <c r="N17" s="48">
        <v>38</v>
      </c>
      <c r="O17" s="48">
        <v>22.1</v>
      </c>
      <c r="P17" s="48">
        <v>38</v>
      </c>
      <c r="Q17" s="48">
        <v>22.1</v>
      </c>
      <c r="R17" s="48">
        <v>38</v>
      </c>
      <c r="S17" s="48">
        <v>22.1</v>
      </c>
      <c r="T17" s="48">
        <v>38</v>
      </c>
      <c r="U17" s="48">
        <v>22.1</v>
      </c>
      <c r="V17" s="48">
        <v>38</v>
      </c>
      <c r="W17" s="48">
        <v>22.1</v>
      </c>
      <c r="X17" s="48">
        <v>38</v>
      </c>
      <c r="Y17" s="48">
        <v>22.1</v>
      </c>
      <c r="Z17" s="135">
        <v>38</v>
      </c>
      <c r="AA17" s="135">
        <v>22.1</v>
      </c>
      <c r="AB17" s="135">
        <v>38</v>
      </c>
      <c r="AC17" s="135">
        <v>22.1</v>
      </c>
      <c r="AD17" s="135">
        <v>38</v>
      </c>
      <c r="AE17" s="135">
        <v>22.1</v>
      </c>
    </row>
    <row r="18" spans="1:31" x14ac:dyDescent="0.25">
      <c r="A18" s="59" t="s">
        <v>25</v>
      </c>
      <c r="B18" s="48">
        <v>8</v>
      </c>
      <c r="C18" s="48">
        <v>4</v>
      </c>
      <c r="D18" s="48">
        <v>8</v>
      </c>
      <c r="E18" s="48">
        <v>4</v>
      </c>
      <c r="F18" s="48">
        <v>8</v>
      </c>
      <c r="G18" s="48">
        <v>4</v>
      </c>
      <c r="H18" s="48">
        <v>8</v>
      </c>
      <c r="I18" s="48">
        <v>4</v>
      </c>
      <c r="J18" s="48">
        <v>8</v>
      </c>
      <c r="K18" s="48">
        <v>4</v>
      </c>
      <c r="L18" s="48">
        <v>8</v>
      </c>
      <c r="M18" s="48">
        <v>4</v>
      </c>
      <c r="N18" s="48">
        <v>8</v>
      </c>
      <c r="O18" s="48">
        <v>4</v>
      </c>
      <c r="P18" s="48">
        <v>8</v>
      </c>
      <c r="Q18" s="48">
        <v>4</v>
      </c>
      <c r="R18" s="48">
        <v>8</v>
      </c>
      <c r="S18" s="48">
        <v>4</v>
      </c>
      <c r="T18" s="48">
        <v>8</v>
      </c>
      <c r="U18" s="48">
        <v>4</v>
      </c>
      <c r="V18" s="48">
        <v>8</v>
      </c>
      <c r="W18" s="48">
        <v>4</v>
      </c>
      <c r="X18" s="48">
        <v>8</v>
      </c>
      <c r="Y18" s="48">
        <v>4</v>
      </c>
      <c r="Z18" s="135">
        <v>8</v>
      </c>
      <c r="AA18" s="135">
        <v>4</v>
      </c>
      <c r="AB18" s="135">
        <v>8</v>
      </c>
      <c r="AC18" s="135">
        <v>4</v>
      </c>
      <c r="AD18" s="135">
        <v>8</v>
      </c>
      <c r="AE18" s="135">
        <v>4</v>
      </c>
    </row>
    <row r="19" spans="1:31" x14ac:dyDescent="0.25">
      <c r="A19" s="59">
        <v>8</v>
      </c>
      <c r="B19" s="48">
        <v>37</v>
      </c>
      <c r="C19" s="48">
        <v>23.4</v>
      </c>
      <c r="D19" s="48">
        <v>37</v>
      </c>
      <c r="E19" s="48">
        <v>23.4</v>
      </c>
      <c r="F19" s="48">
        <v>38</v>
      </c>
      <c r="G19" s="48">
        <v>23.4</v>
      </c>
      <c r="H19" s="48">
        <v>38</v>
      </c>
      <c r="I19" s="48">
        <v>23.4</v>
      </c>
      <c r="J19" s="48">
        <v>38</v>
      </c>
      <c r="K19" s="48">
        <v>23.4</v>
      </c>
      <c r="L19" s="48">
        <v>38</v>
      </c>
      <c r="M19" s="48">
        <v>23.4</v>
      </c>
      <c r="N19" s="48">
        <v>38</v>
      </c>
      <c r="O19" s="48">
        <v>23.4</v>
      </c>
      <c r="P19" s="48">
        <v>38</v>
      </c>
      <c r="Q19" s="48">
        <v>23.4</v>
      </c>
      <c r="R19" s="48">
        <v>38</v>
      </c>
      <c r="S19" s="48">
        <v>23.4</v>
      </c>
      <c r="T19" s="48">
        <v>38</v>
      </c>
      <c r="U19" s="48">
        <v>23.4</v>
      </c>
      <c r="V19" s="48">
        <v>38</v>
      </c>
      <c r="W19" s="48">
        <v>23.4</v>
      </c>
      <c r="X19" s="48">
        <v>38</v>
      </c>
      <c r="Y19" s="48">
        <v>23.4</v>
      </c>
      <c r="Z19" s="135">
        <v>38</v>
      </c>
      <c r="AA19" s="135">
        <v>23.4</v>
      </c>
      <c r="AB19" s="135">
        <v>38</v>
      </c>
      <c r="AC19" s="135">
        <v>23.4</v>
      </c>
      <c r="AD19" s="135">
        <v>38</v>
      </c>
      <c r="AE19" s="135">
        <v>23.4</v>
      </c>
    </row>
    <row r="20" spans="1:31" x14ac:dyDescent="0.25">
      <c r="A20" s="59">
        <v>9</v>
      </c>
      <c r="B20" s="48">
        <v>37</v>
      </c>
      <c r="C20" s="48">
        <v>19.399999999999999</v>
      </c>
      <c r="D20" s="48">
        <v>37</v>
      </c>
      <c r="E20" s="48">
        <v>19.399999999999999</v>
      </c>
      <c r="F20" s="48">
        <v>37</v>
      </c>
      <c r="G20" s="48">
        <v>19.399999999999999</v>
      </c>
      <c r="H20" s="48">
        <v>37</v>
      </c>
      <c r="I20" s="48">
        <v>19.399999999999999</v>
      </c>
      <c r="J20" s="48">
        <v>37</v>
      </c>
      <c r="K20" s="48">
        <v>19.399999999999999</v>
      </c>
      <c r="L20" s="48">
        <v>37</v>
      </c>
      <c r="M20" s="48">
        <v>19.399999999999999</v>
      </c>
      <c r="N20" s="48">
        <v>37</v>
      </c>
      <c r="O20" s="48">
        <v>19.399999999999999</v>
      </c>
      <c r="P20" s="48">
        <v>37</v>
      </c>
      <c r="Q20" s="48">
        <v>19.399999999999999</v>
      </c>
      <c r="R20" s="48">
        <v>37</v>
      </c>
      <c r="S20" s="48">
        <v>19.399999999999999</v>
      </c>
      <c r="T20" s="48">
        <v>37</v>
      </c>
      <c r="U20" s="48">
        <v>19.399999999999999</v>
      </c>
      <c r="V20" s="48">
        <v>37</v>
      </c>
      <c r="W20" s="48">
        <v>19.399999999999999</v>
      </c>
      <c r="X20" s="48">
        <v>37</v>
      </c>
      <c r="Y20" s="48">
        <v>19.399999999999999</v>
      </c>
      <c r="Z20" s="135">
        <v>37</v>
      </c>
      <c r="AA20" s="135">
        <v>19.399999999999999</v>
      </c>
      <c r="AB20" s="135">
        <v>37</v>
      </c>
      <c r="AC20" s="135">
        <v>19.399999999999999</v>
      </c>
      <c r="AD20" s="135">
        <v>37</v>
      </c>
      <c r="AE20" s="135">
        <v>19.399999999999999</v>
      </c>
    </row>
    <row r="21" spans="1:31" x14ac:dyDescent="0.25">
      <c r="A21" s="59">
        <v>10</v>
      </c>
      <c r="B21" s="48">
        <v>23</v>
      </c>
      <c r="C21" s="48">
        <v>13</v>
      </c>
      <c r="D21" s="48">
        <v>23</v>
      </c>
      <c r="E21" s="48">
        <v>13</v>
      </c>
      <c r="F21" s="48">
        <v>23</v>
      </c>
      <c r="G21" s="48">
        <v>13</v>
      </c>
      <c r="H21" s="48">
        <v>23</v>
      </c>
      <c r="I21" s="48">
        <v>13</v>
      </c>
      <c r="J21" s="48">
        <v>23</v>
      </c>
      <c r="K21" s="48">
        <v>13</v>
      </c>
      <c r="L21" s="48">
        <v>23</v>
      </c>
      <c r="M21" s="48">
        <v>13</v>
      </c>
      <c r="N21" s="48">
        <v>23</v>
      </c>
      <c r="O21" s="48">
        <v>13</v>
      </c>
      <c r="P21" s="48">
        <v>23</v>
      </c>
      <c r="Q21" s="48">
        <v>13</v>
      </c>
      <c r="R21" s="48">
        <v>23</v>
      </c>
      <c r="S21" s="48">
        <v>13</v>
      </c>
      <c r="T21" s="48">
        <v>23</v>
      </c>
      <c r="U21" s="48">
        <v>13</v>
      </c>
      <c r="V21" s="48">
        <v>23</v>
      </c>
      <c r="W21" s="48">
        <v>13</v>
      </c>
      <c r="X21" s="48">
        <v>23</v>
      </c>
      <c r="Y21" s="48">
        <v>13</v>
      </c>
      <c r="Z21" s="135">
        <v>23</v>
      </c>
      <c r="AA21" s="135">
        <v>13</v>
      </c>
      <c r="AB21" s="135">
        <v>23</v>
      </c>
      <c r="AC21" s="135">
        <v>13</v>
      </c>
      <c r="AD21" s="135">
        <v>23</v>
      </c>
      <c r="AE21" s="135">
        <v>13</v>
      </c>
    </row>
    <row r="22" spans="1:31" x14ac:dyDescent="0.25">
      <c r="A22" s="59">
        <v>11</v>
      </c>
      <c r="B22" s="48">
        <v>13</v>
      </c>
      <c r="C22" s="48">
        <v>6.2</v>
      </c>
      <c r="D22" s="48">
        <v>13</v>
      </c>
      <c r="E22" s="48">
        <v>6.2</v>
      </c>
      <c r="F22" s="48">
        <v>13</v>
      </c>
      <c r="G22" s="48">
        <v>6.2</v>
      </c>
      <c r="H22" s="48">
        <v>13</v>
      </c>
      <c r="I22" s="48">
        <v>6.2</v>
      </c>
      <c r="J22" s="48">
        <v>13</v>
      </c>
      <c r="K22" s="48">
        <v>6.2</v>
      </c>
      <c r="L22" s="48">
        <v>13</v>
      </c>
      <c r="M22" s="48">
        <v>6.2</v>
      </c>
      <c r="N22" s="48">
        <v>13</v>
      </c>
      <c r="O22" s="48">
        <v>6.2</v>
      </c>
      <c r="P22" s="48">
        <v>13</v>
      </c>
      <c r="Q22" s="48">
        <v>6.2</v>
      </c>
      <c r="R22" s="48">
        <v>13</v>
      </c>
      <c r="S22" s="48">
        <v>6.2</v>
      </c>
      <c r="T22" s="48">
        <v>13</v>
      </c>
      <c r="U22" s="48">
        <v>6.2</v>
      </c>
      <c r="V22" s="48">
        <v>13</v>
      </c>
      <c r="W22" s="48">
        <v>6.2</v>
      </c>
      <c r="X22" s="48">
        <v>13</v>
      </c>
      <c r="Y22" s="48">
        <v>6.2</v>
      </c>
      <c r="Z22" s="135">
        <v>13</v>
      </c>
      <c r="AA22" s="135">
        <v>6.2</v>
      </c>
      <c r="AB22" s="135">
        <v>13</v>
      </c>
      <c r="AC22" s="135">
        <v>6.2</v>
      </c>
      <c r="AD22" s="135">
        <v>13</v>
      </c>
      <c r="AE22" s="135">
        <v>6.2</v>
      </c>
    </row>
    <row r="23" spans="1:31" x14ac:dyDescent="0.25">
      <c r="A23" s="59">
        <v>12</v>
      </c>
      <c r="B23" s="48">
        <v>28</v>
      </c>
      <c r="C23" s="48">
        <v>13.1</v>
      </c>
      <c r="D23" s="48">
        <v>28</v>
      </c>
      <c r="E23" s="48">
        <v>13.1</v>
      </c>
      <c r="F23" s="48">
        <v>28</v>
      </c>
      <c r="G23" s="48">
        <v>13.1</v>
      </c>
      <c r="H23" s="48">
        <v>29</v>
      </c>
      <c r="I23" s="48">
        <v>15.1</v>
      </c>
      <c r="J23" s="48">
        <v>29</v>
      </c>
      <c r="K23" s="48">
        <v>15.1</v>
      </c>
      <c r="L23" s="48">
        <v>29</v>
      </c>
      <c r="M23" s="48">
        <v>15.1</v>
      </c>
      <c r="N23" s="48">
        <v>29</v>
      </c>
      <c r="O23" s="48">
        <v>15.1</v>
      </c>
      <c r="P23" s="48">
        <v>29</v>
      </c>
      <c r="Q23" s="48">
        <v>15.1</v>
      </c>
      <c r="R23" s="48">
        <v>29</v>
      </c>
      <c r="S23" s="48">
        <v>15.1</v>
      </c>
      <c r="T23" s="48">
        <v>29</v>
      </c>
      <c r="U23" s="48">
        <v>15.1</v>
      </c>
      <c r="V23" s="48">
        <v>29</v>
      </c>
      <c r="W23" s="48">
        <v>15.1</v>
      </c>
      <c r="X23" s="48">
        <v>29</v>
      </c>
      <c r="Y23" s="48">
        <v>15.1</v>
      </c>
      <c r="Z23" s="135">
        <v>29</v>
      </c>
      <c r="AA23" s="48">
        <v>15.1</v>
      </c>
      <c r="AB23" s="135">
        <v>31</v>
      </c>
      <c r="AC23" s="48">
        <v>17.2</v>
      </c>
      <c r="AD23" s="135">
        <v>31</v>
      </c>
      <c r="AE23" s="48">
        <v>17.2</v>
      </c>
    </row>
    <row r="24" spans="1:31" x14ac:dyDescent="0.25">
      <c r="A24" s="59">
        <v>13</v>
      </c>
      <c r="B24" s="48">
        <v>32</v>
      </c>
      <c r="C24" s="48">
        <v>24</v>
      </c>
      <c r="D24" s="48">
        <v>32</v>
      </c>
      <c r="E24" s="48">
        <v>24</v>
      </c>
      <c r="F24" s="48">
        <v>32</v>
      </c>
      <c r="G24" s="48">
        <v>24</v>
      </c>
      <c r="H24" s="48">
        <v>32</v>
      </c>
      <c r="I24" s="48">
        <v>24</v>
      </c>
      <c r="J24" s="48">
        <v>32</v>
      </c>
      <c r="K24" s="48">
        <v>24</v>
      </c>
      <c r="L24" s="48">
        <v>32</v>
      </c>
      <c r="M24" s="48">
        <v>24</v>
      </c>
      <c r="N24" s="48">
        <v>32</v>
      </c>
      <c r="O24" s="48">
        <v>24</v>
      </c>
      <c r="P24" s="48">
        <v>32</v>
      </c>
      <c r="Q24" s="48">
        <v>24</v>
      </c>
      <c r="R24" s="48">
        <v>32</v>
      </c>
      <c r="S24" s="48">
        <v>24</v>
      </c>
      <c r="T24" s="48">
        <v>32</v>
      </c>
      <c r="U24" s="48">
        <v>24</v>
      </c>
      <c r="V24" s="48">
        <v>32</v>
      </c>
      <c r="W24" s="48">
        <v>24</v>
      </c>
      <c r="X24" s="48">
        <v>32</v>
      </c>
      <c r="Y24" s="48">
        <v>24</v>
      </c>
      <c r="Z24" s="135">
        <v>32</v>
      </c>
      <c r="AA24" s="135">
        <v>24</v>
      </c>
      <c r="AB24" s="135">
        <v>32</v>
      </c>
      <c r="AC24" s="135">
        <v>24</v>
      </c>
      <c r="AD24" s="135">
        <v>32</v>
      </c>
      <c r="AE24" s="135">
        <v>24</v>
      </c>
    </row>
    <row r="25" spans="1:31" x14ac:dyDescent="0.25">
      <c r="A25" s="59">
        <v>14</v>
      </c>
      <c r="B25" s="48">
        <v>9</v>
      </c>
      <c r="C25" s="48">
        <v>8.6</v>
      </c>
      <c r="D25" s="48">
        <v>9</v>
      </c>
      <c r="E25" s="48">
        <v>8.6</v>
      </c>
      <c r="F25" s="48">
        <v>9</v>
      </c>
      <c r="G25" s="48">
        <v>8.6</v>
      </c>
      <c r="H25" s="48">
        <v>9</v>
      </c>
      <c r="I25" s="48">
        <v>8.6</v>
      </c>
      <c r="J25" s="48">
        <v>9</v>
      </c>
      <c r="K25" s="48">
        <v>8.6</v>
      </c>
      <c r="L25" s="48">
        <v>9</v>
      </c>
      <c r="M25" s="48">
        <v>8.6</v>
      </c>
      <c r="N25" s="48">
        <v>9</v>
      </c>
      <c r="O25" s="48">
        <v>8.6</v>
      </c>
      <c r="P25" s="48">
        <v>9</v>
      </c>
      <c r="Q25" s="48">
        <v>8.6</v>
      </c>
      <c r="R25" s="48">
        <v>9</v>
      </c>
      <c r="S25" s="48">
        <v>8.6</v>
      </c>
      <c r="T25" s="48">
        <v>9</v>
      </c>
      <c r="U25" s="48">
        <v>8.6</v>
      </c>
      <c r="V25" s="48">
        <v>9</v>
      </c>
      <c r="W25" s="48">
        <v>8.6</v>
      </c>
      <c r="X25" s="48">
        <v>13</v>
      </c>
      <c r="Y25" s="48">
        <v>14.399999999999999</v>
      </c>
      <c r="Z25" s="135">
        <v>13</v>
      </c>
      <c r="AA25" s="135">
        <v>14.4</v>
      </c>
      <c r="AB25" s="135">
        <v>13</v>
      </c>
      <c r="AC25" s="135">
        <v>14.4</v>
      </c>
      <c r="AD25" s="135">
        <v>13</v>
      </c>
      <c r="AE25" s="135">
        <v>14.4</v>
      </c>
    </row>
    <row r="26" spans="1:31" ht="45" x14ac:dyDescent="0.25">
      <c r="A26" s="60" t="s">
        <v>38</v>
      </c>
      <c r="B26" s="215">
        <v>302</v>
      </c>
      <c r="C26" s="215">
        <v>216</v>
      </c>
      <c r="D26" s="215">
        <v>302</v>
      </c>
      <c r="E26" s="215">
        <v>216</v>
      </c>
      <c r="F26" s="215">
        <v>302</v>
      </c>
      <c r="G26" s="215">
        <v>216</v>
      </c>
      <c r="H26" s="215">
        <v>302</v>
      </c>
      <c r="I26" s="215">
        <v>218</v>
      </c>
      <c r="J26" s="215">
        <v>302</v>
      </c>
      <c r="K26" s="215">
        <v>219</v>
      </c>
      <c r="L26" s="215">
        <v>302</v>
      </c>
      <c r="M26" s="215">
        <v>219</v>
      </c>
      <c r="N26" s="215">
        <v>302</v>
      </c>
      <c r="O26" s="215">
        <v>219</v>
      </c>
      <c r="P26" s="215">
        <v>302</v>
      </c>
      <c r="Q26" s="215">
        <v>219</v>
      </c>
      <c r="R26" s="215">
        <v>302</v>
      </c>
      <c r="S26" s="215">
        <v>219</v>
      </c>
      <c r="T26" s="215">
        <v>302</v>
      </c>
      <c r="U26" s="215">
        <v>219</v>
      </c>
      <c r="V26" s="215">
        <v>302</v>
      </c>
      <c r="W26" s="215">
        <v>219</v>
      </c>
      <c r="X26" s="215">
        <v>304</v>
      </c>
      <c r="Y26" s="215">
        <v>225</v>
      </c>
      <c r="Z26" s="216">
        <v>304</v>
      </c>
      <c r="AA26" s="216">
        <v>225</v>
      </c>
      <c r="AB26" s="216">
        <v>309</v>
      </c>
      <c r="AC26" s="216">
        <v>229.10000000000002</v>
      </c>
      <c r="AD26" s="216">
        <v>309</v>
      </c>
      <c r="AE26" s="216">
        <v>229.10000000000002</v>
      </c>
    </row>
    <row r="27" spans="1:31" ht="15.75" customHeight="1" x14ac:dyDescent="0.25">
      <c r="A27" s="125" t="s">
        <v>67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</row>
    <row r="28" spans="1:31" x14ac:dyDescent="0.25">
      <c r="A28" s="18" t="s">
        <v>178</v>
      </c>
      <c r="B28" s="65"/>
      <c r="C28" s="65"/>
      <c r="D28" s="65"/>
      <c r="E28" s="65"/>
      <c r="F28" s="65"/>
      <c r="G28" s="64"/>
      <c r="H28" s="64"/>
      <c r="I28" s="64"/>
      <c r="J28" s="64"/>
      <c r="K28" s="64"/>
      <c r="L28" s="44"/>
      <c r="Y28" s="44"/>
      <c r="Z28" s="44"/>
      <c r="AA28" s="44"/>
      <c r="AB28" s="44"/>
    </row>
    <row r="29" spans="1:31" x14ac:dyDescent="0.25">
      <c r="A29" s="18" t="s">
        <v>179</v>
      </c>
      <c r="B29" s="2"/>
      <c r="C29" s="2"/>
      <c r="E29" s="2"/>
    </row>
    <row r="30" spans="1:31" x14ac:dyDescent="0.25">
      <c r="A30" s="18" t="s">
        <v>220</v>
      </c>
      <c r="B30" s="2"/>
      <c r="C30" s="2"/>
      <c r="E30" s="2"/>
    </row>
    <row r="31" spans="1:31" x14ac:dyDescent="0.25">
      <c r="A31" s="18" t="s">
        <v>239</v>
      </c>
      <c r="B31" s="2"/>
      <c r="C31" s="2"/>
      <c r="E31" s="2"/>
    </row>
    <row r="32" spans="1:31" x14ac:dyDescent="0.25">
      <c r="A32" s="18" t="s">
        <v>238</v>
      </c>
    </row>
    <row r="33" spans="1:1" x14ac:dyDescent="0.25">
      <c r="A33" s="65" t="s">
        <v>80</v>
      </c>
    </row>
    <row r="34" spans="1:1" x14ac:dyDescent="0.25">
      <c r="A34" s="2" t="s">
        <v>118</v>
      </c>
    </row>
  </sheetData>
  <mergeCells count="15">
    <mergeCell ref="AD8:AE8"/>
    <mergeCell ref="AB8:AC8"/>
    <mergeCell ref="B8:C8"/>
    <mergeCell ref="D8:E8"/>
    <mergeCell ref="F8:G8"/>
    <mergeCell ref="H8:I8"/>
    <mergeCell ref="J8:K8"/>
    <mergeCell ref="V8:W8"/>
    <mergeCell ref="X8:Y8"/>
    <mergeCell ref="Z8:AA8"/>
    <mergeCell ref="L8:M8"/>
    <mergeCell ref="N8:O8"/>
    <mergeCell ref="P8:Q8"/>
    <mergeCell ref="R8:S8"/>
    <mergeCell ref="T8:U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171450</xdr:rowOff>
              </from>
              <to>
                <xdr:col>2</xdr:col>
                <xdr:colOff>180975</xdr:colOff>
                <xdr:row>5</xdr:row>
                <xdr:rowOff>133350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6:AF64"/>
  <sheetViews>
    <sheetView topLeftCell="A38" zoomScale="70" zoomScaleNormal="70" workbookViewId="0">
      <selection activeCell="A44" sqref="A44"/>
    </sheetView>
  </sheetViews>
  <sheetFormatPr baseColWidth="10" defaultRowHeight="15" x14ac:dyDescent="0.25"/>
  <cols>
    <col min="1" max="1" width="19.42578125" customWidth="1"/>
    <col min="2" max="2" width="16.7109375" customWidth="1"/>
    <col min="3" max="22" width="11.5703125" customWidth="1"/>
    <col min="23" max="26" width="11.42578125" customWidth="1"/>
    <col min="27" max="28" width="11.5703125" customWidth="1"/>
    <col min="29" max="29" width="11.42578125" customWidth="1"/>
  </cols>
  <sheetData>
    <row r="6" spans="1:32" x14ac:dyDescent="0.25">
      <c r="A6" s="1" t="s">
        <v>48</v>
      </c>
      <c r="B6" s="1"/>
    </row>
    <row r="7" spans="1:32" x14ac:dyDescent="0.25">
      <c r="A7" s="1"/>
      <c r="B7" s="1"/>
    </row>
    <row r="8" spans="1:32" x14ac:dyDescent="0.25">
      <c r="A8" s="1"/>
      <c r="B8" s="1"/>
      <c r="C8" s="255">
        <v>2009</v>
      </c>
      <c r="D8" s="256"/>
      <c r="E8" s="255">
        <v>2010</v>
      </c>
      <c r="F8" s="256"/>
      <c r="G8" s="255">
        <v>2011</v>
      </c>
      <c r="H8" s="256"/>
      <c r="I8" s="255">
        <v>2012</v>
      </c>
      <c r="J8" s="256"/>
      <c r="K8" s="255">
        <v>2013</v>
      </c>
      <c r="L8" s="256"/>
      <c r="M8" s="255">
        <v>2014</v>
      </c>
      <c r="N8" s="256"/>
      <c r="O8" s="255">
        <v>2015</v>
      </c>
      <c r="P8" s="256"/>
      <c r="Q8" s="255">
        <v>2016</v>
      </c>
      <c r="R8" s="256"/>
      <c r="S8" s="255">
        <v>2017</v>
      </c>
      <c r="T8" s="256"/>
      <c r="U8" s="255">
        <v>2018</v>
      </c>
      <c r="V8" s="256"/>
      <c r="W8" s="255">
        <v>2019</v>
      </c>
      <c r="X8" s="256"/>
      <c r="Y8" s="255">
        <v>2020</v>
      </c>
      <c r="Z8" s="256"/>
      <c r="AA8" s="255">
        <v>2021</v>
      </c>
      <c r="AB8" s="256"/>
      <c r="AC8" s="255">
        <v>2022</v>
      </c>
      <c r="AD8" s="256"/>
      <c r="AE8" s="255">
        <v>2023</v>
      </c>
      <c r="AF8" s="256"/>
    </row>
    <row r="9" spans="1:32" ht="60" x14ac:dyDescent="0.25">
      <c r="A9" s="8"/>
      <c r="B9" s="55" t="s">
        <v>33</v>
      </c>
      <c r="C9" s="55" t="s">
        <v>84</v>
      </c>
      <c r="D9" s="55" t="s">
        <v>108</v>
      </c>
      <c r="E9" s="55" t="s">
        <v>84</v>
      </c>
      <c r="F9" s="55" t="s">
        <v>108</v>
      </c>
      <c r="G9" s="55" t="s">
        <v>84</v>
      </c>
      <c r="H9" s="55" t="s">
        <v>108</v>
      </c>
      <c r="I9" s="55" t="s">
        <v>84</v>
      </c>
      <c r="J9" s="55" t="s">
        <v>108</v>
      </c>
      <c r="K9" s="55" t="s">
        <v>84</v>
      </c>
      <c r="L9" s="55" t="s">
        <v>108</v>
      </c>
      <c r="M9" s="55" t="s">
        <v>84</v>
      </c>
      <c r="N9" s="55" t="s">
        <v>108</v>
      </c>
      <c r="O9" s="55" t="s">
        <v>84</v>
      </c>
      <c r="P9" s="55" t="s">
        <v>108</v>
      </c>
      <c r="Q9" s="55" t="s">
        <v>84</v>
      </c>
      <c r="R9" s="55" t="s">
        <v>108</v>
      </c>
      <c r="S9" s="55" t="s">
        <v>84</v>
      </c>
      <c r="T9" s="55" t="s">
        <v>108</v>
      </c>
      <c r="U9" s="55" t="s">
        <v>84</v>
      </c>
      <c r="V9" s="55" t="s">
        <v>108</v>
      </c>
      <c r="W9" s="55" t="s">
        <v>84</v>
      </c>
      <c r="X9" s="55" t="s">
        <v>108</v>
      </c>
      <c r="Y9" s="55" t="s">
        <v>84</v>
      </c>
      <c r="Z9" s="55" t="s">
        <v>108</v>
      </c>
      <c r="AA9" s="55" t="s">
        <v>84</v>
      </c>
      <c r="AB9" s="55" t="s">
        <v>108</v>
      </c>
      <c r="AC9" s="55" t="s">
        <v>84</v>
      </c>
      <c r="AD9" s="55" t="s">
        <v>108</v>
      </c>
      <c r="AE9" s="55" t="s">
        <v>84</v>
      </c>
      <c r="AF9" s="55" t="s">
        <v>108</v>
      </c>
    </row>
    <row r="10" spans="1:32" x14ac:dyDescent="0.25">
      <c r="A10" s="59" t="s">
        <v>26</v>
      </c>
      <c r="B10" s="6" t="s">
        <v>4</v>
      </c>
      <c r="C10" s="9">
        <v>26</v>
      </c>
      <c r="D10" s="50">
        <v>12</v>
      </c>
      <c r="E10" s="9">
        <v>26</v>
      </c>
      <c r="F10" s="50">
        <v>12</v>
      </c>
      <c r="G10" s="50">
        <v>26</v>
      </c>
      <c r="H10" s="50">
        <v>12</v>
      </c>
      <c r="I10" s="50">
        <v>36</v>
      </c>
      <c r="J10" s="63">
        <v>18</v>
      </c>
      <c r="K10" s="63">
        <v>36</v>
      </c>
      <c r="L10" s="63">
        <v>18</v>
      </c>
      <c r="M10" s="63">
        <v>36</v>
      </c>
      <c r="N10" s="63">
        <v>18</v>
      </c>
      <c r="O10" s="63">
        <v>36</v>
      </c>
      <c r="P10" s="63">
        <v>18</v>
      </c>
      <c r="Q10" s="142">
        <v>36</v>
      </c>
      <c r="R10" s="142">
        <v>18</v>
      </c>
      <c r="S10" s="142">
        <v>36</v>
      </c>
      <c r="T10" s="142">
        <v>18</v>
      </c>
      <c r="U10" s="142">
        <v>36</v>
      </c>
      <c r="V10" s="142">
        <v>18</v>
      </c>
      <c r="W10" s="142">
        <v>37</v>
      </c>
      <c r="X10" s="142">
        <v>18</v>
      </c>
      <c r="Y10" s="142">
        <v>37</v>
      </c>
      <c r="Z10" s="142">
        <v>18</v>
      </c>
      <c r="AA10" s="142">
        <v>37</v>
      </c>
      <c r="AB10" s="142">
        <v>17.899999999999999</v>
      </c>
      <c r="AC10" s="142">
        <v>37</v>
      </c>
      <c r="AD10" s="142">
        <v>17.899999999999999</v>
      </c>
      <c r="AE10" s="142">
        <v>37</v>
      </c>
      <c r="AF10" s="142">
        <v>17.899999999999999</v>
      </c>
    </row>
    <row r="11" spans="1:32" x14ac:dyDescent="0.25">
      <c r="A11" s="59" t="s">
        <v>161</v>
      </c>
      <c r="B11" s="6" t="s">
        <v>4</v>
      </c>
      <c r="C11" s="9">
        <v>17</v>
      </c>
      <c r="D11" s="50">
        <v>13.7</v>
      </c>
      <c r="E11" s="9">
        <v>17</v>
      </c>
      <c r="F11" s="50">
        <v>13.7</v>
      </c>
      <c r="G11" s="50">
        <v>17</v>
      </c>
      <c r="H11" s="50">
        <v>13.7</v>
      </c>
      <c r="I11" s="50">
        <v>24</v>
      </c>
      <c r="J11" s="63">
        <v>17.8</v>
      </c>
      <c r="K11" s="63">
        <v>24</v>
      </c>
      <c r="L11" s="63">
        <v>17.8</v>
      </c>
      <c r="M11" s="63">
        <v>24</v>
      </c>
      <c r="N11" s="63">
        <v>17.8</v>
      </c>
      <c r="O11" s="63">
        <v>24</v>
      </c>
      <c r="P11" s="63">
        <v>17.8</v>
      </c>
      <c r="Q11" s="142">
        <v>24</v>
      </c>
      <c r="R11" s="142">
        <v>17.8</v>
      </c>
      <c r="S11" s="142">
        <v>24</v>
      </c>
      <c r="T11" s="142">
        <v>17.8</v>
      </c>
      <c r="U11" s="142">
        <v>24</v>
      </c>
      <c r="V11" s="142">
        <v>17.8</v>
      </c>
      <c r="W11" s="142">
        <v>24</v>
      </c>
      <c r="X11" s="142">
        <v>17.8</v>
      </c>
      <c r="Y11" s="142">
        <v>24</v>
      </c>
      <c r="Z11" s="142">
        <v>17.8</v>
      </c>
      <c r="AA11" s="142">
        <v>24</v>
      </c>
      <c r="AB11" s="142">
        <v>17.8</v>
      </c>
      <c r="AC11" s="142">
        <v>24</v>
      </c>
      <c r="AD11" s="142">
        <v>17.8</v>
      </c>
      <c r="AE11" s="142">
        <v>24</v>
      </c>
      <c r="AF11" s="142">
        <v>17.8</v>
      </c>
    </row>
    <row r="12" spans="1:32" x14ac:dyDescent="0.25">
      <c r="A12" s="59" t="s">
        <v>101</v>
      </c>
      <c r="B12" s="6" t="s">
        <v>4</v>
      </c>
      <c r="C12" s="9">
        <v>17</v>
      </c>
      <c r="D12" s="50">
        <v>7.9</v>
      </c>
      <c r="E12" s="9">
        <v>17</v>
      </c>
      <c r="F12" s="50">
        <v>7.9</v>
      </c>
      <c r="G12" s="50">
        <v>17</v>
      </c>
      <c r="H12" s="50">
        <v>7.9</v>
      </c>
      <c r="I12" s="63">
        <v>25</v>
      </c>
      <c r="J12" s="63">
        <v>12.5</v>
      </c>
      <c r="K12" s="63">
        <v>25</v>
      </c>
      <c r="L12" s="63">
        <v>12.5</v>
      </c>
      <c r="M12" s="63">
        <v>25</v>
      </c>
      <c r="N12" s="63">
        <v>12.5</v>
      </c>
      <c r="O12" s="63">
        <v>25</v>
      </c>
      <c r="P12" s="63">
        <v>12.5</v>
      </c>
      <c r="Q12" s="142">
        <v>25</v>
      </c>
      <c r="R12" s="142">
        <v>12.5</v>
      </c>
      <c r="S12" s="142">
        <v>25</v>
      </c>
      <c r="T12" s="142">
        <v>12.5</v>
      </c>
      <c r="U12" s="142">
        <v>25</v>
      </c>
      <c r="V12" s="142">
        <v>12.5</v>
      </c>
      <c r="W12" s="142">
        <v>25</v>
      </c>
      <c r="X12" s="142">
        <v>12.5</v>
      </c>
      <c r="Y12" s="142">
        <v>25</v>
      </c>
      <c r="Z12" s="142">
        <v>12.5</v>
      </c>
      <c r="AA12" s="142">
        <v>25</v>
      </c>
      <c r="AB12" s="142">
        <v>12.5</v>
      </c>
      <c r="AC12" s="142">
        <v>25</v>
      </c>
      <c r="AD12" s="142">
        <v>12.5</v>
      </c>
      <c r="AE12" s="142">
        <v>25</v>
      </c>
      <c r="AF12" s="142">
        <v>12.5</v>
      </c>
    </row>
    <row r="13" spans="1:32" x14ac:dyDescent="0.25">
      <c r="A13" s="59" t="s">
        <v>102</v>
      </c>
      <c r="B13" s="6" t="s">
        <v>4</v>
      </c>
      <c r="C13" s="63" t="s">
        <v>77</v>
      </c>
      <c r="D13" s="63" t="s">
        <v>77</v>
      </c>
      <c r="E13" s="63" t="s">
        <v>77</v>
      </c>
      <c r="F13" s="63" t="s">
        <v>77</v>
      </c>
      <c r="G13" s="63" t="s">
        <v>77</v>
      </c>
      <c r="H13" s="63" t="s">
        <v>77</v>
      </c>
      <c r="I13" s="63">
        <v>18</v>
      </c>
      <c r="J13" s="63">
        <v>9.6</v>
      </c>
      <c r="K13" s="63">
        <v>18</v>
      </c>
      <c r="L13" s="63">
        <v>9.6</v>
      </c>
      <c r="M13" s="63">
        <v>18</v>
      </c>
      <c r="N13" s="63">
        <v>9.6</v>
      </c>
      <c r="O13" s="63">
        <v>18</v>
      </c>
      <c r="P13" s="63">
        <v>9.6</v>
      </c>
      <c r="Q13" s="142">
        <v>18</v>
      </c>
      <c r="R13" s="142">
        <v>9.6</v>
      </c>
      <c r="S13" s="142">
        <v>18</v>
      </c>
      <c r="T13" s="142">
        <v>9.6</v>
      </c>
      <c r="U13" s="142">
        <v>18</v>
      </c>
      <c r="V13" s="142">
        <v>9.6</v>
      </c>
      <c r="W13" s="142">
        <v>26</v>
      </c>
      <c r="X13" s="142">
        <v>14</v>
      </c>
      <c r="Y13" s="142">
        <v>26</v>
      </c>
      <c r="Z13" s="142">
        <v>14</v>
      </c>
      <c r="AA13" s="142">
        <v>26</v>
      </c>
      <c r="AB13" s="142">
        <v>14</v>
      </c>
      <c r="AC13" s="142">
        <v>26</v>
      </c>
      <c r="AD13" s="142">
        <v>14</v>
      </c>
      <c r="AE13" s="142">
        <v>26</v>
      </c>
      <c r="AF13" s="142">
        <v>14</v>
      </c>
    </row>
    <row r="14" spans="1:32" x14ac:dyDescent="0.25">
      <c r="A14" s="59" t="s">
        <v>27</v>
      </c>
      <c r="B14" s="6" t="s">
        <v>6</v>
      </c>
      <c r="C14" s="9">
        <v>11</v>
      </c>
      <c r="D14" s="63">
        <v>7.8</v>
      </c>
      <c r="E14" s="9">
        <v>11</v>
      </c>
      <c r="F14" s="63">
        <v>7.8</v>
      </c>
      <c r="G14" s="50">
        <v>11</v>
      </c>
      <c r="H14" s="63">
        <v>7.8</v>
      </c>
      <c r="I14" s="50">
        <v>11</v>
      </c>
      <c r="J14" s="63">
        <v>7.8</v>
      </c>
      <c r="K14" s="63">
        <v>11</v>
      </c>
      <c r="L14" s="63">
        <v>7.8</v>
      </c>
      <c r="M14" s="63">
        <v>11</v>
      </c>
      <c r="N14" s="63">
        <v>7.8</v>
      </c>
      <c r="O14" s="63">
        <v>11</v>
      </c>
      <c r="P14" s="63">
        <v>7.8</v>
      </c>
      <c r="Q14" s="142">
        <v>11</v>
      </c>
      <c r="R14" s="142">
        <v>7.8</v>
      </c>
      <c r="S14" s="142">
        <v>11</v>
      </c>
      <c r="T14" s="142">
        <v>7.8</v>
      </c>
      <c r="U14" s="142">
        <v>11</v>
      </c>
      <c r="V14" s="142">
        <v>7.8</v>
      </c>
      <c r="W14" s="142">
        <v>11</v>
      </c>
      <c r="X14" s="142">
        <v>7.8</v>
      </c>
      <c r="Y14" s="142">
        <v>20</v>
      </c>
      <c r="Z14" s="142">
        <v>13.4</v>
      </c>
      <c r="AA14" s="142">
        <v>20</v>
      </c>
      <c r="AB14" s="142">
        <v>13.4</v>
      </c>
      <c r="AC14" s="142">
        <v>20</v>
      </c>
      <c r="AD14" s="231">
        <v>13.4</v>
      </c>
      <c r="AE14" s="142">
        <v>20</v>
      </c>
      <c r="AF14" s="142">
        <v>13.4</v>
      </c>
    </row>
    <row r="15" spans="1:32" x14ac:dyDescent="0.25">
      <c r="A15" s="59" t="s">
        <v>75</v>
      </c>
      <c r="B15" s="6" t="s">
        <v>4</v>
      </c>
      <c r="C15" s="63" t="s">
        <v>77</v>
      </c>
      <c r="D15" s="63" t="s">
        <v>77</v>
      </c>
      <c r="E15" s="63" t="s">
        <v>77</v>
      </c>
      <c r="F15" s="63" t="s">
        <v>77</v>
      </c>
      <c r="G15" s="63" t="s">
        <v>77</v>
      </c>
      <c r="H15" s="63" t="s">
        <v>77</v>
      </c>
      <c r="I15" s="63" t="s">
        <v>77</v>
      </c>
      <c r="J15" s="63" t="s">
        <v>77</v>
      </c>
      <c r="K15" s="63">
        <v>16</v>
      </c>
      <c r="L15" s="63">
        <v>6.6</v>
      </c>
      <c r="M15" s="63">
        <v>16</v>
      </c>
      <c r="N15" s="63">
        <v>6.6</v>
      </c>
      <c r="O15" s="63">
        <v>16</v>
      </c>
      <c r="P15" s="63">
        <v>6.6</v>
      </c>
      <c r="Q15" s="142">
        <v>16</v>
      </c>
      <c r="R15" s="142">
        <v>6.6</v>
      </c>
      <c r="S15" s="142">
        <v>16</v>
      </c>
      <c r="T15" s="142">
        <v>6.6</v>
      </c>
      <c r="U15" s="142">
        <v>16</v>
      </c>
      <c r="V15" s="142">
        <v>6.6</v>
      </c>
      <c r="W15" s="142">
        <v>16</v>
      </c>
      <c r="X15" s="142">
        <v>6.6</v>
      </c>
      <c r="Y15" s="142">
        <v>16</v>
      </c>
      <c r="Z15" s="142">
        <v>6.6</v>
      </c>
      <c r="AA15" s="142">
        <v>16</v>
      </c>
      <c r="AB15" s="142">
        <v>6.6</v>
      </c>
      <c r="AC15" s="142">
        <v>16</v>
      </c>
      <c r="AD15" s="142">
        <v>6.6</v>
      </c>
      <c r="AE15" s="142">
        <v>16</v>
      </c>
      <c r="AF15" s="142">
        <v>6.6</v>
      </c>
    </row>
    <row r="16" spans="1:32" x14ac:dyDescent="0.25">
      <c r="A16" s="59" t="s">
        <v>81</v>
      </c>
      <c r="B16" s="6" t="s">
        <v>4</v>
      </c>
      <c r="C16" s="63" t="s">
        <v>77</v>
      </c>
      <c r="D16" s="63" t="s">
        <v>77</v>
      </c>
      <c r="E16" s="63" t="s">
        <v>77</v>
      </c>
      <c r="F16" s="63" t="s">
        <v>77</v>
      </c>
      <c r="G16" s="63" t="s">
        <v>77</v>
      </c>
      <c r="H16" s="63" t="s">
        <v>77</v>
      </c>
      <c r="I16" s="63" t="s">
        <v>77</v>
      </c>
      <c r="J16" s="63" t="s">
        <v>77</v>
      </c>
      <c r="K16" s="63" t="s">
        <v>77</v>
      </c>
      <c r="L16" s="63" t="s">
        <v>77</v>
      </c>
      <c r="M16" s="50">
        <v>19</v>
      </c>
      <c r="N16" s="63">
        <v>13.8</v>
      </c>
      <c r="O16" s="50">
        <v>19</v>
      </c>
      <c r="P16" s="63">
        <v>13.8</v>
      </c>
      <c r="Q16" s="50">
        <v>21</v>
      </c>
      <c r="R16" s="142">
        <v>13.8</v>
      </c>
      <c r="S16" s="50">
        <v>21</v>
      </c>
      <c r="T16" s="142">
        <v>13.8</v>
      </c>
      <c r="U16" s="50">
        <v>21</v>
      </c>
      <c r="V16" s="142">
        <v>13.8</v>
      </c>
      <c r="W16" s="50">
        <v>21</v>
      </c>
      <c r="X16" s="142">
        <v>13.8</v>
      </c>
      <c r="Y16" s="50">
        <v>21</v>
      </c>
      <c r="Z16" s="142">
        <v>13.8</v>
      </c>
      <c r="AA16" s="50">
        <v>21</v>
      </c>
      <c r="AB16" s="142">
        <v>13.8</v>
      </c>
      <c r="AC16" s="142">
        <v>21</v>
      </c>
      <c r="AD16" s="142">
        <v>13.8</v>
      </c>
      <c r="AE16" s="142">
        <v>21</v>
      </c>
      <c r="AF16" s="142">
        <v>13.8</v>
      </c>
    </row>
    <row r="17" spans="1:32" x14ac:dyDescent="0.25">
      <c r="A17" s="59" t="s">
        <v>76</v>
      </c>
      <c r="B17" s="6" t="s">
        <v>4</v>
      </c>
      <c r="C17" s="63" t="s">
        <v>77</v>
      </c>
      <c r="D17" s="63" t="s">
        <v>77</v>
      </c>
      <c r="E17" s="63" t="s">
        <v>77</v>
      </c>
      <c r="F17" s="63" t="s">
        <v>77</v>
      </c>
      <c r="G17" s="63" t="s">
        <v>77</v>
      </c>
      <c r="H17" s="63" t="s">
        <v>77</v>
      </c>
      <c r="I17" s="63" t="s">
        <v>77</v>
      </c>
      <c r="J17" s="63" t="s">
        <v>77</v>
      </c>
      <c r="K17" s="63">
        <v>18</v>
      </c>
      <c r="L17" s="63">
        <v>11</v>
      </c>
      <c r="M17" s="63">
        <v>18</v>
      </c>
      <c r="N17" s="63">
        <v>11</v>
      </c>
      <c r="O17" s="63">
        <v>18</v>
      </c>
      <c r="P17" s="63">
        <v>11</v>
      </c>
      <c r="Q17" s="142">
        <v>18</v>
      </c>
      <c r="R17" s="142">
        <v>11</v>
      </c>
      <c r="S17" s="142">
        <v>18</v>
      </c>
      <c r="T17" s="142">
        <v>11</v>
      </c>
      <c r="U17" s="142">
        <v>18</v>
      </c>
      <c r="V17" s="142">
        <v>11</v>
      </c>
      <c r="W17" s="142">
        <v>18</v>
      </c>
      <c r="X17" s="142">
        <v>11</v>
      </c>
      <c r="Y17" s="142">
        <v>18</v>
      </c>
      <c r="Z17" s="142">
        <v>11</v>
      </c>
      <c r="AA17" s="142">
        <v>18</v>
      </c>
      <c r="AB17" s="142">
        <v>11</v>
      </c>
      <c r="AC17" s="142">
        <v>18</v>
      </c>
      <c r="AD17" s="142">
        <v>11</v>
      </c>
      <c r="AE17" s="142">
        <v>18</v>
      </c>
      <c r="AF17" s="142">
        <v>11</v>
      </c>
    </row>
    <row r="18" spans="1:32" x14ac:dyDescent="0.25">
      <c r="A18" s="59" t="s">
        <v>82</v>
      </c>
      <c r="B18" s="6" t="s">
        <v>4</v>
      </c>
      <c r="C18" s="63" t="s">
        <v>77</v>
      </c>
      <c r="D18" s="63" t="s">
        <v>77</v>
      </c>
      <c r="E18" s="63" t="s">
        <v>77</v>
      </c>
      <c r="F18" s="63" t="s">
        <v>77</v>
      </c>
      <c r="G18" s="63" t="s">
        <v>77</v>
      </c>
      <c r="H18" s="63" t="s">
        <v>77</v>
      </c>
      <c r="I18" s="63" t="s">
        <v>77</v>
      </c>
      <c r="J18" s="63" t="s">
        <v>77</v>
      </c>
      <c r="K18" s="63" t="s">
        <v>77</v>
      </c>
      <c r="L18" s="63" t="s">
        <v>77</v>
      </c>
      <c r="M18" s="63">
        <v>17</v>
      </c>
      <c r="N18" s="63">
        <v>8.5</v>
      </c>
      <c r="O18" s="63">
        <v>17</v>
      </c>
      <c r="P18" s="63">
        <v>8.5</v>
      </c>
      <c r="Q18" s="142">
        <v>17</v>
      </c>
      <c r="R18" s="142">
        <v>8.5</v>
      </c>
      <c r="S18" s="142">
        <v>17</v>
      </c>
      <c r="T18" s="142">
        <v>8.5</v>
      </c>
      <c r="U18" s="142">
        <v>17</v>
      </c>
      <c r="V18" s="142">
        <v>8.5</v>
      </c>
      <c r="W18" s="142">
        <v>17</v>
      </c>
      <c r="X18" s="142">
        <v>8.5</v>
      </c>
      <c r="Y18" s="142">
        <v>17</v>
      </c>
      <c r="Z18" s="142">
        <v>8.5</v>
      </c>
      <c r="AA18" s="142">
        <v>17</v>
      </c>
      <c r="AB18" s="142">
        <v>8.5</v>
      </c>
      <c r="AC18" s="142">
        <v>17</v>
      </c>
      <c r="AD18" s="142">
        <v>8.5</v>
      </c>
      <c r="AE18" s="142">
        <v>17</v>
      </c>
      <c r="AF18" s="142">
        <v>8.5</v>
      </c>
    </row>
    <row r="19" spans="1:32" x14ac:dyDescent="0.25">
      <c r="A19" s="59" t="s">
        <v>184</v>
      </c>
      <c r="B19" s="6" t="s">
        <v>185</v>
      </c>
      <c r="C19" s="63" t="s">
        <v>77</v>
      </c>
      <c r="D19" s="63" t="s">
        <v>77</v>
      </c>
      <c r="E19" s="63" t="s">
        <v>77</v>
      </c>
      <c r="F19" s="63" t="s">
        <v>77</v>
      </c>
      <c r="G19" s="63" t="s">
        <v>77</v>
      </c>
      <c r="H19" s="63" t="s">
        <v>77</v>
      </c>
      <c r="I19" s="63" t="s">
        <v>77</v>
      </c>
      <c r="J19" s="63" t="s">
        <v>77</v>
      </c>
      <c r="K19" s="63" t="s">
        <v>77</v>
      </c>
      <c r="L19" s="63" t="s">
        <v>77</v>
      </c>
      <c r="M19" s="63" t="s">
        <v>77</v>
      </c>
      <c r="N19" s="63" t="s">
        <v>77</v>
      </c>
      <c r="O19" s="63" t="s">
        <v>77</v>
      </c>
      <c r="P19" s="63" t="s">
        <v>77</v>
      </c>
      <c r="Q19" s="142" t="s">
        <v>77</v>
      </c>
      <c r="R19" s="142" t="s">
        <v>77</v>
      </c>
      <c r="S19" s="142" t="s">
        <v>77</v>
      </c>
      <c r="T19" s="142" t="s">
        <v>77</v>
      </c>
      <c r="U19" s="142" t="s">
        <v>77</v>
      </c>
      <c r="V19" s="142" t="s">
        <v>77</v>
      </c>
      <c r="W19" s="142" t="s">
        <v>77</v>
      </c>
      <c r="X19" s="142" t="s">
        <v>77</v>
      </c>
      <c r="Y19" s="142" t="s">
        <v>77</v>
      </c>
      <c r="Z19" s="142" t="s">
        <v>77</v>
      </c>
      <c r="AA19" s="142">
        <v>19</v>
      </c>
      <c r="AB19" s="142">
        <v>9.9</v>
      </c>
      <c r="AC19" s="142">
        <v>19</v>
      </c>
      <c r="AD19" s="142">
        <v>10.3</v>
      </c>
      <c r="AE19" s="142">
        <v>19</v>
      </c>
      <c r="AF19" s="142">
        <v>10.3</v>
      </c>
    </row>
    <row r="20" spans="1:32" x14ac:dyDescent="0.25">
      <c r="A20" s="59" t="s">
        <v>227</v>
      </c>
      <c r="B20" s="6" t="s">
        <v>234</v>
      </c>
      <c r="C20" s="63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142"/>
      <c r="AD20" s="142"/>
      <c r="AE20" s="142">
        <v>13</v>
      </c>
      <c r="AF20" s="142">
        <v>6.8</v>
      </c>
    </row>
    <row r="21" spans="1:32" x14ac:dyDescent="0.25">
      <c r="A21" s="59" t="s">
        <v>232</v>
      </c>
      <c r="B21" s="6" t="s">
        <v>6</v>
      </c>
      <c r="C21" s="63" t="s">
        <v>77</v>
      </c>
      <c r="D21" s="206" t="s">
        <v>77</v>
      </c>
      <c r="E21" s="206" t="s">
        <v>77</v>
      </c>
      <c r="F21" s="206" t="s">
        <v>77</v>
      </c>
      <c r="G21" s="206" t="s">
        <v>77</v>
      </c>
      <c r="H21" s="206" t="s">
        <v>77</v>
      </c>
      <c r="I21" s="206" t="s">
        <v>77</v>
      </c>
      <c r="J21" s="206" t="s">
        <v>77</v>
      </c>
      <c r="K21" s="206" t="s">
        <v>77</v>
      </c>
      <c r="L21" s="206" t="s">
        <v>77</v>
      </c>
      <c r="M21" s="206" t="s">
        <v>77</v>
      </c>
      <c r="N21" s="206" t="s">
        <v>77</v>
      </c>
      <c r="O21" s="206" t="s">
        <v>77</v>
      </c>
      <c r="P21" s="206" t="s">
        <v>77</v>
      </c>
      <c r="Q21" s="207" t="s">
        <v>77</v>
      </c>
      <c r="R21" s="207" t="s">
        <v>77</v>
      </c>
      <c r="S21" s="207">
        <v>7</v>
      </c>
      <c r="T21" s="207">
        <v>11</v>
      </c>
      <c r="U21" s="207">
        <v>7</v>
      </c>
      <c r="V21" s="207">
        <v>11</v>
      </c>
      <c r="W21" s="207">
        <v>7</v>
      </c>
      <c r="X21" s="207">
        <v>11</v>
      </c>
      <c r="Y21" s="207">
        <v>7</v>
      </c>
      <c r="Z21" s="207">
        <v>11</v>
      </c>
      <c r="AA21" s="207">
        <v>7</v>
      </c>
      <c r="AB21" s="207">
        <v>11</v>
      </c>
      <c r="AC21" s="142">
        <v>7</v>
      </c>
      <c r="AD21" s="231">
        <v>11</v>
      </c>
      <c r="AE21" s="142">
        <v>7</v>
      </c>
      <c r="AF21" s="142">
        <v>11</v>
      </c>
    </row>
    <row r="22" spans="1:32" x14ac:dyDescent="0.25">
      <c r="A22" s="59" t="s">
        <v>233</v>
      </c>
      <c r="B22" s="6" t="s">
        <v>6</v>
      </c>
      <c r="C22" s="63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142"/>
      <c r="AD22" s="142"/>
      <c r="AE22" s="142">
        <v>16</v>
      </c>
      <c r="AF22" s="142">
        <v>20</v>
      </c>
    </row>
    <row r="23" spans="1:32" x14ac:dyDescent="0.25">
      <c r="A23" s="59" t="s">
        <v>210</v>
      </c>
      <c r="B23" s="6" t="s">
        <v>6</v>
      </c>
      <c r="C23" s="63" t="s">
        <v>77</v>
      </c>
      <c r="D23" s="63" t="s">
        <v>77</v>
      </c>
      <c r="E23" s="63" t="s">
        <v>77</v>
      </c>
      <c r="F23" s="63" t="s">
        <v>77</v>
      </c>
      <c r="G23" s="63" t="s">
        <v>77</v>
      </c>
      <c r="H23" s="63" t="s">
        <v>77</v>
      </c>
      <c r="I23" s="63" t="s">
        <v>77</v>
      </c>
      <c r="J23" s="63" t="s">
        <v>77</v>
      </c>
      <c r="K23" s="63" t="s">
        <v>77</v>
      </c>
      <c r="L23" s="63" t="s">
        <v>77</v>
      </c>
      <c r="M23" s="63" t="s">
        <v>77</v>
      </c>
      <c r="N23" s="63" t="s">
        <v>77</v>
      </c>
      <c r="O23" s="63" t="s">
        <v>77</v>
      </c>
      <c r="P23" s="63" t="s">
        <v>77</v>
      </c>
      <c r="Q23" s="63" t="s">
        <v>77</v>
      </c>
      <c r="R23" s="63" t="s">
        <v>77</v>
      </c>
      <c r="S23" s="63" t="s">
        <v>77</v>
      </c>
      <c r="T23" s="63" t="s">
        <v>77</v>
      </c>
      <c r="U23" s="63" t="s">
        <v>77</v>
      </c>
      <c r="V23" s="63" t="s">
        <v>77</v>
      </c>
      <c r="W23" s="63" t="s">
        <v>77</v>
      </c>
      <c r="X23" s="63" t="s">
        <v>77</v>
      </c>
      <c r="Y23" s="63" t="s">
        <v>77</v>
      </c>
      <c r="Z23" s="63" t="s">
        <v>77</v>
      </c>
      <c r="AA23" s="63" t="s">
        <v>77</v>
      </c>
      <c r="AB23" s="63" t="s">
        <v>77</v>
      </c>
      <c r="AC23" s="142">
        <v>12</v>
      </c>
      <c r="AD23" s="231">
        <v>18.8</v>
      </c>
      <c r="AE23" s="142">
        <v>12</v>
      </c>
      <c r="AF23" s="142">
        <v>18.8</v>
      </c>
    </row>
    <row r="24" spans="1:32" ht="13.15" customHeight="1" x14ac:dyDescent="0.25">
      <c r="A24" s="56" t="s">
        <v>39</v>
      </c>
      <c r="B24" s="7" t="s">
        <v>34</v>
      </c>
      <c r="C24" s="204">
        <v>71</v>
      </c>
      <c r="D24" s="208">
        <v>41.3</v>
      </c>
      <c r="E24" s="208">
        <v>71</v>
      </c>
      <c r="F24" s="208">
        <v>41.3</v>
      </c>
      <c r="G24" s="208">
        <v>71</v>
      </c>
      <c r="H24" s="208">
        <v>41.3</v>
      </c>
      <c r="I24" s="209">
        <v>114</v>
      </c>
      <c r="J24" s="209">
        <v>66</v>
      </c>
      <c r="K24" s="209">
        <v>148</v>
      </c>
      <c r="L24" s="209">
        <v>83</v>
      </c>
      <c r="M24" s="209">
        <v>184</v>
      </c>
      <c r="N24" s="209">
        <v>106</v>
      </c>
      <c r="O24" s="209">
        <v>184</v>
      </c>
      <c r="P24" s="209">
        <v>106</v>
      </c>
      <c r="Q24" s="209">
        <v>184</v>
      </c>
      <c r="R24" s="209">
        <v>106</v>
      </c>
      <c r="S24" s="209">
        <v>191</v>
      </c>
      <c r="T24" s="209">
        <v>117</v>
      </c>
      <c r="U24" s="209">
        <v>191</v>
      </c>
      <c r="V24" s="209">
        <v>117</v>
      </c>
      <c r="W24" s="209">
        <v>191</v>
      </c>
      <c r="X24" s="209">
        <v>117</v>
      </c>
      <c r="Y24" s="209">
        <v>211</v>
      </c>
      <c r="Z24" s="209">
        <v>128</v>
      </c>
      <c r="AA24" s="209">
        <v>230</v>
      </c>
      <c r="AB24" s="209">
        <v>135.70000000000002</v>
      </c>
      <c r="AC24" s="209">
        <v>242</v>
      </c>
      <c r="AD24" s="209">
        <v>154.50000000000003</v>
      </c>
      <c r="AE24" s="209">
        <v>271</v>
      </c>
      <c r="AF24" s="209">
        <v>182.4</v>
      </c>
    </row>
    <row r="25" spans="1:32" x14ac:dyDescent="0.25">
      <c r="A25" s="253" t="s">
        <v>68</v>
      </c>
      <c r="C25" s="205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210"/>
      <c r="V25" s="210"/>
      <c r="W25" s="210"/>
      <c r="X25" s="210"/>
      <c r="Y25" s="210"/>
      <c r="Z25" s="210"/>
      <c r="AA25" s="210"/>
      <c r="AB25" s="211"/>
    </row>
    <row r="26" spans="1:32" x14ac:dyDescent="0.25">
      <c r="A26" s="61" t="s">
        <v>151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32" x14ac:dyDescent="0.25">
      <c r="A27" s="66" t="s">
        <v>80</v>
      </c>
      <c r="B27" s="66"/>
      <c r="C27" s="217"/>
      <c r="D27" s="66"/>
      <c r="E27" s="61"/>
      <c r="H27" s="30"/>
      <c r="J27" s="30"/>
    </row>
    <row r="28" spans="1:32" x14ac:dyDescent="0.25">
      <c r="A28" s="2"/>
      <c r="B28" s="2"/>
      <c r="C28" s="18"/>
    </row>
    <row r="29" spans="1:32" x14ac:dyDescent="0.25">
      <c r="A29" s="102" t="s">
        <v>162</v>
      </c>
      <c r="B29" s="2"/>
      <c r="C29" s="18"/>
    </row>
    <row r="30" spans="1:32" x14ac:dyDescent="0.25">
      <c r="A30" s="119" t="s">
        <v>152</v>
      </c>
      <c r="B30" s="2"/>
      <c r="C30" s="18"/>
    </row>
    <row r="31" spans="1:32" x14ac:dyDescent="0.25">
      <c r="A31" s="119" t="s">
        <v>155</v>
      </c>
      <c r="B31" s="2"/>
      <c r="C31" s="18"/>
    </row>
    <row r="32" spans="1:32" x14ac:dyDescent="0.25">
      <c r="A32" s="119" t="s">
        <v>156</v>
      </c>
      <c r="B32" s="2"/>
      <c r="C32" s="18"/>
    </row>
    <row r="33" spans="1:3" x14ac:dyDescent="0.25">
      <c r="A33" s="119" t="s">
        <v>157</v>
      </c>
      <c r="B33" s="2"/>
      <c r="C33" s="18"/>
    </row>
    <row r="34" spans="1:3" x14ac:dyDescent="0.25">
      <c r="A34" s="119" t="s">
        <v>158</v>
      </c>
      <c r="B34" s="2"/>
      <c r="C34" s="18"/>
    </row>
    <row r="35" spans="1:3" x14ac:dyDescent="0.25">
      <c r="A35" s="119" t="s">
        <v>153</v>
      </c>
      <c r="B35" s="2"/>
      <c r="C35" s="18"/>
    </row>
    <row r="36" spans="1:3" x14ac:dyDescent="0.25">
      <c r="A36" s="119" t="s">
        <v>159</v>
      </c>
      <c r="B36" s="2"/>
      <c r="C36" s="18"/>
    </row>
    <row r="37" spans="1:3" x14ac:dyDescent="0.25">
      <c r="A37" s="119" t="s">
        <v>231</v>
      </c>
      <c r="B37" s="2"/>
      <c r="C37" s="18"/>
    </row>
    <row r="38" spans="1:3" x14ac:dyDescent="0.25">
      <c r="A38" s="141" t="s">
        <v>192</v>
      </c>
      <c r="B38" s="2"/>
      <c r="C38" s="18"/>
    </row>
    <row r="39" spans="1:3" x14ac:dyDescent="0.25">
      <c r="A39" s="141" t="s">
        <v>189</v>
      </c>
      <c r="B39" s="2"/>
      <c r="C39" s="18"/>
    </row>
    <row r="40" spans="1:3" x14ac:dyDescent="0.25">
      <c r="A40" s="141" t="s">
        <v>219</v>
      </c>
      <c r="B40" s="2"/>
      <c r="C40" s="18"/>
    </row>
    <row r="41" spans="1:3" x14ac:dyDescent="0.25">
      <c r="A41" s="141" t="s">
        <v>219</v>
      </c>
      <c r="B41" s="2"/>
      <c r="C41" s="18"/>
    </row>
    <row r="42" spans="1:3" x14ac:dyDescent="0.25">
      <c r="A42" s="141" t="s">
        <v>229</v>
      </c>
      <c r="B42" s="2"/>
      <c r="C42" s="18"/>
    </row>
    <row r="43" spans="1:3" x14ac:dyDescent="0.25">
      <c r="A43" s="141" t="s">
        <v>230</v>
      </c>
      <c r="B43" s="2"/>
      <c r="C43" s="18"/>
    </row>
    <row r="44" spans="1:3" x14ac:dyDescent="0.25">
      <c r="A44" s="61" t="s">
        <v>244</v>
      </c>
      <c r="B44" s="2"/>
      <c r="C44" s="18"/>
    </row>
    <row r="45" spans="1:3" ht="19.5" customHeight="1" x14ac:dyDescent="0.25">
      <c r="A45" s="12" t="s">
        <v>119</v>
      </c>
      <c r="B45" s="2"/>
      <c r="C45" s="18"/>
    </row>
    <row r="46" spans="1:3" x14ac:dyDescent="0.25">
      <c r="A46" s="118"/>
    </row>
    <row r="47" spans="1:3" x14ac:dyDescent="0.25">
      <c r="A47" s="1" t="s">
        <v>43</v>
      </c>
    </row>
    <row r="48" spans="1:3" x14ac:dyDescent="0.25">
      <c r="A48" s="1"/>
    </row>
    <row r="49" spans="1:32" x14ac:dyDescent="0.25">
      <c r="A49" s="1"/>
    </row>
    <row r="50" spans="1:32" x14ac:dyDescent="0.25">
      <c r="A50" s="1"/>
      <c r="C50" s="108">
        <v>2009</v>
      </c>
      <c r="D50" s="109"/>
      <c r="E50" s="108">
        <v>2010</v>
      </c>
      <c r="F50" s="109"/>
      <c r="G50" s="108">
        <v>2011</v>
      </c>
      <c r="H50" s="109"/>
      <c r="I50" s="108">
        <v>2012</v>
      </c>
      <c r="J50" s="109"/>
      <c r="K50" s="108">
        <v>2013</v>
      </c>
      <c r="L50" s="109"/>
      <c r="M50" s="108">
        <v>2014</v>
      </c>
      <c r="N50" s="109"/>
      <c r="O50" s="108">
        <v>2015</v>
      </c>
      <c r="P50" s="109"/>
      <c r="Q50" s="108">
        <v>2016</v>
      </c>
      <c r="R50" s="109"/>
      <c r="S50" s="108">
        <v>2017</v>
      </c>
      <c r="T50" s="109"/>
      <c r="U50" s="108">
        <v>2018</v>
      </c>
      <c r="V50" s="109"/>
      <c r="W50" s="108">
        <v>2019</v>
      </c>
      <c r="X50" s="109"/>
      <c r="Y50" s="108">
        <v>2020</v>
      </c>
      <c r="Z50" s="109"/>
      <c r="AA50" s="108">
        <v>2021</v>
      </c>
      <c r="AB50" s="109"/>
      <c r="AC50" s="108">
        <v>2022</v>
      </c>
      <c r="AD50" s="109"/>
      <c r="AE50" s="108">
        <v>2023</v>
      </c>
      <c r="AF50" s="109"/>
    </row>
    <row r="51" spans="1:32" ht="45" x14ac:dyDescent="0.25">
      <c r="A51" s="11"/>
      <c r="B51" s="55" t="s">
        <v>33</v>
      </c>
      <c r="C51" s="55" t="s">
        <v>0</v>
      </c>
      <c r="D51" s="55" t="s">
        <v>139</v>
      </c>
      <c r="E51" s="55" t="s">
        <v>0</v>
      </c>
      <c r="F51" s="55" t="s">
        <v>139</v>
      </c>
      <c r="G51" s="55" t="s">
        <v>0</v>
      </c>
      <c r="H51" s="55" t="s">
        <v>139</v>
      </c>
      <c r="I51" s="55" t="s">
        <v>0</v>
      </c>
      <c r="J51" s="55" t="s">
        <v>139</v>
      </c>
      <c r="K51" s="55" t="s">
        <v>0</v>
      </c>
      <c r="L51" s="55" t="s">
        <v>139</v>
      </c>
      <c r="M51" s="55" t="s">
        <v>0</v>
      </c>
      <c r="N51" s="55" t="s">
        <v>139</v>
      </c>
      <c r="O51" s="55" t="s">
        <v>0</v>
      </c>
      <c r="P51" s="55" t="s">
        <v>139</v>
      </c>
      <c r="Q51" s="55" t="s">
        <v>0</v>
      </c>
      <c r="R51" s="55" t="s">
        <v>139</v>
      </c>
      <c r="S51" s="55" t="s">
        <v>0</v>
      </c>
      <c r="T51" s="55" t="s">
        <v>139</v>
      </c>
      <c r="U51" s="55" t="s">
        <v>0</v>
      </c>
      <c r="V51" s="55" t="s">
        <v>139</v>
      </c>
      <c r="W51" s="55" t="s">
        <v>0</v>
      </c>
      <c r="X51" s="55" t="s">
        <v>139</v>
      </c>
      <c r="Y51" s="55" t="s">
        <v>0</v>
      </c>
      <c r="Z51" s="55" t="s">
        <v>139</v>
      </c>
      <c r="AA51" s="55" t="s">
        <v>0</v>
      </c>
      <c r="AB51" s="55" t="s">
        <v>139</v>
      </c>
      <c r="AC51" s="55" t="s">
        <v>0</v>
      </c>
      <c r="AD51" s="55" t="s">
        <v>139</v>
      </c>
      <c r="AE51" s="55" t="s">
        <v>0</v>
      </c>
      <c r="AF51" s="55" t="s">
        <v>139</v>
      </c>
    </row>
    <row r="52" spans="1:32" x14ac:dyDescent="0.25">
      <c r="A52" s="26" t="s">
        <v>9</v>
      </c>
      <c r="B52" s="26" t="s">
        <v>4</v>
      </c>
      <c r="C52" s="20">
        <v>64</v>
      </c>
      <c r="D52" s="20">
        <v>1313</v>
      </c>
      <c r="E52" s="20">
        <v>64</v>
      </c>
      <c r="F52" s="20">
        <v>1313</v>
      </c>
      <c r="G52" s="20">
        <v>65</v>
      </c>
      <c r="H52" s="20">
        <v>1318</v>
      </c>
      <c r="I52" s="20">
        <v>65</v>
      </c>
      <c r="J52" s="20">
        <v>1318</v>
      </c>
      <c r="K52" s="20">
        <v>65</v>
      </c>
      <c r="L52" s="20" t="s">
        <v>77</v>
      </c>
      <c r="M52" s="20">
        <v>65</v>
      </c>
      <c r="N52" s="20" t="s">
        <v>77</v>
      </c>
      <c r="O52" s="20">
        <v>65</v>
      </c>
      <c r="P52" s="20" t="s">
        <v>77</v>
      </c>
      <c r="Q52" s="20">
        <v>60</v>
      </c>
      <c r="R52" s="20">
        <v>1106</v>
      </c>
      <c r="S52" s="20">
        <v>60</v>
      </c>
      <c r="T52" s="20">
        <v>1122</v>
      </c>
      <c r="U52" s="20">
        <v>66</v>
      </c>
      <c r="V52" s="20">
        <v>1160</v>
      </c>
      <c r="W52" s="20">
        <v>62</v>
      </c>
      <c r="X52" s="20">
        <v>1373</v>
      </c>
      <c r="Y52" s="20">
        <v>62</v>
      </c>
      <c r="Z52" s="20">
        <v>1530</v>
      </c>
      <c r="AA52" s="20">
        <v>61</v>
      </c>
      <c r="AB52" s="20">
        <v>1506</v>
      </c>
      <c r="AC52" s="20">
        <v>61</v>
      </c>
      <c r="AD52" s="20">
        <v>1482</v>
      </c>
      <c r="AE52" s="20">
        <v>61</v>
      </c>
      <c r="AF52" s="20">
        <v>1482</v>
      </c>
    </row>
    <row r="53" spans="1:32" ht="30" x14ac:dyDescent="0.25">
      <c r="A53" s="55" t="s">
        <v>78</v>
      </c>
      <c r="B53" s="26" t="s">
        <v>4</v>
      </c>
      <c r="C53" s="20">
        <v>257</v>
      </c>
      <c r="D53" s="20">
        <v>3402</v>
      </c>
      <c r="E53" s="20">
        <v>256</v>
      </c>
      <c r="F53" s="20">
        <v>3878</v>
      </c>
      <c r="G53" s="20">
        <v>257</v>
      </c>
      <c r="H53" s="20">
        <v>3908</v>
      </c>
      <c r="I53" s="20">
        <v>255</v>
      </c>
      <c r="J53" s="20">
        <v>3908</v>
      </c>
      <c r="K53" s="20">
        <v>253</v>
      </c>
      <c r="L53" s="20">
        <v>4010</v>
      </c>
      <c r="M53" s="20">
        <v>245</v>
      </c>
      <c r="N53" s="20" t="s">
        <v>77</v>
      </c>
      <c r="O53" s="20">
        <v>241</v>
      </c>
      <c r="P53" s="20" t="s">
        <v>77</v>
      </c>
      <c r="Q53" s="20">
        <v>218</v>
      </c>
      <c r="R53" s="20">
        <v>4396</v>
      </c>
      <c r="S53" s="20">
        <v>219</v>
      </c>
      <c r="T53" s="20">
        <v>4420</v>
      </c>
      <c r="U53" s="20">
        <v>219</v>
      </c>
      <c r="V53" s="20">
        <v>4899</v>
      </c>
      <c r="W53" s="20">
        <v>220</v>
      </c>
      <c r="X53" s="20">
        <v>4984</v>
      </c>
      <c r="Y53" s="20">
        <v>221</v>
      </c>
      <c r="Z53" s="20">
        <v>4425</v>
      </c>
      <c r="AA53" s="20">
        <v>221</v>
      </c>
      <c r="AB53" s="20">
        <v>4428</v>
      </c>
      <c r="AC53" s="20">
        <v>221</v>
      </c>
      <c r="AD53" s="20">
        <v>4688</v>
      </c>
      <c r="AE53" s="20">
        <v>220</v>
      </c>
      <c r="AF53" s="20">
        <v>4688</v>
      </c>
    </row>
    <row r="54" spans="1:32" ht="30" x14ac:dyDescent="0.25">
      <c r="A54" s="55" t="s">
        <v>79</v>
      </c>
      <c r="B54" s="26" t="s">
        <v>5</v>
      </c>
      <c r="C54" s="20">
        <v>1081</v>
      </c>
      <c r="D54" s="20">
        <v>26070</v>
      </c>
      <c r="E54" s="20">
        <v>1082</v>
      </c>
      <c r="F54" s="20">
        <v>26383</v>
      </c>
      <c r="G54" s="20">
        <v>1154</v>
      </c>
      <c r="H54" s="20">
        <v>26698</v>
      </c>
      <c r="I54" s="20">
        <v>1154</v>
      </c>
      <c r="J54" s="20">
        <v>26698</v>
      </c>
      <c r="K54" s="20">
        <v>1142</v>
      </c>
      <c r="L54" s="20">
        <v>26341</v>
      </c>
      <c r="M54" s="20">
        <v>1186</v>
      </c>
      <c r="N54" s="20">
        <v>26612</v>
      </c>
      <c r="O54" s="20">
        <v>1203</v>
      </c>
      <c r="P54" s="20">
        <v>27040</v>
      </c>
      <c r="Q54" s="20">
        <v>1216</v>
      </c>
      <c r="R54" s="20">
        <v>27413</v>
      </c>
      <c r="S54" s="20">
        <v>1247</v>
      </c>
      <c r="T54" s="20">
        <v>27728</v>
      </c>
      <c r="U54" s="20">
        <v>1289</v>
      </c>
      <c r="V54" s="20">
        <v>29016</v>
      </c>
      <c r="W54" s="20">
        <v>1260</v>
      </c>
      <c r="X54" s="20">
        <v>28714</v>
      </c>
      <c r="Y54" s="20">
        <v>1260</v>
      </c>
      <c r="Z54" s="20">
        <v>28714</v>
      </c>
      <c r="AA54" s="20">
        <v>1260</v>
      </c>
      <c r="AB54" s="20">
        <v>28714</v>
      </c>
      <c r="AC54" s="20">
        <v>1375</v>
      </c>
      <c r="AD54" s="20">
        <v>23783</v>
      </c>
      <c r="AE54" s="20" t="s">
        <v>251</v>
      </c>
      <c r="AF54" s="20" t="s">
        <v>251</v>
      </c>
    </row>
    <row r="55" spans="1:32" x14ac:dyDescent="0.25">
      <c r="A55" s="105" t="s">
        <v>133</v>
      </c>
      <c r="B55" s="106" t="s">
        <v>135</v>
      </c>
      <c r="C55" s="103">
        <v>1338</v>
      </c>
      <c r="D55" s="103">
        <v>29472</v>
      </c>
      <c r="E55" s="103">
        <v>1338</v>
      </c>
      <c r="F55" s="103">
        <v>30261</v>
      </c>
      <c r="G55" s="103">
        <v>1411</v>
      </c>
      <c r="H55" s="103">
        <v>30606</v>
      </c>
      <c r="I55" s="103">
        <v>1409</v>
      </c>
      <c r="J55" s="103">
        <v>30606</v>
      </c>
      <c r="K55" s="103">
        <v>1395</v>
      </c>
      <c r="L55" s="103">
        <v>17706</v>
      </c>
      <c r="M55" s="103">
        <v>1431</v>
      </c>
      <c r="N55" s="110" t="s">
        <v>77</v>
      </c>
      <c r="O55" s="103">
        <v>1444</v>
      </c>
      <c r="P55" s="110" t="s">
        <v>77</v>
      </c>
      <c r="Q55" s="103">
        <v>1434</v>
      </c>
      <c r="R55" s="103">
        <v>31809</v>
      </c>
      <c r="S55" s="103">
        <v>1466</v>
      </c>
      <c r="T55" s="103">
        <v>32148</v>
      </c>
      <c r="U55" s="103">
        <v>1508</v>
      </c>
      <c r="V55" s="103">
        <v>33915</v>
      </c>
      <c r="W55" s="103">
        <v>1480</v>
      </c>
      <c r="X55" s="103">
        <v>33698</v>
      </c>
      <c r="Y55" s="103">
        <v>1481</v>
      </c>
      <c r="Z55" s="103">
        <v>33139</v>
      </c>
      <c r="AA55" s="103">
        <v>1481</v>
      </c>
      <c r="AB55" s="103">
        <v>33142</v>
      </c>
      <c r="AC55" s="103">
        <v>1596</v>
      </c>
      <c r="AD55" s="103">
        <v>28471</v>
      </c>
      <c r="AE55" s="103" t="s">
        <v>251</v>
      </c>
      <c r="AF55" s="103">
        <v>6170</v>
      </c>
    </row>
    <row r="56" spans="1:32" x14ac:dyDescent="0.25">
      <c r="A56" s="55" t="s">
        <v>7</v>
      </c>
      <c r="B56" s="26" t="s">
        <v>4</v>
      </c>
      <c r="C56" s="20">
        <v>31</v>
      </c>
      <c r="D56" s="20">
        <v>1033</v>
      </c>
      <c r="E56" s="20">
        <v>31</v>
      </c>
      <c r="F56" s="20">
        <v>1043</v>
      </c>
      <c r="G56" s="20">
        <v>31</v>
      </c>
      <c r="H56" s="20">
        <v>1041</v>
      </c>
      <c r="I56" s="20">
        <v>31</v>
      </c>
      <c r="J56" s="20">
        <v>1043</v>
      </c>
      <c r="K56" s="20">
        <v>31</v>
      </c>
      <c r="L56" s="20">
        <v>1070</v>
      </c>
      <c r="M56" s="20">
        <v>31</v>
      </c>
      <c r="N56" s="20">
        <v>1070</v>
      </c>
      <c r="O56" s="20">
        <v>32</v>
      </c>
      <c r="P56" s="20">
        <v>1099</v>
      </c>
      <c r="Q56" s="20">
        <v>32</v>
      </c>
      <c r="R56" s="20">
        <v>1099</v>
      </c>
      <c r="S56" s="20">
        <v>32</v>
      </c>
      <c r="T56" s="20">
        <v>1099</v>
      </c>
      <c r="U56" s="20">
        <v>32</v>
      </c>
      <c r="V56" s="20">
        <v>1099</v>
      </c>
      <c r="W56" s="20">
        <v>32</v>
      </c>
      <c r="X56" s="20">
        <v>1099</v>
      </c>
      <c r="Y56" s="20">
        <v>32</v>
      </c>
      <c r="Z56" s="20">
        <v>1099</v>
      </c>
      <c r="AA56" s="20">
        <v>32</v>
      </c>
      <c r="AB56" s="20">
        <v>1099</v>
      </c>
      <c r="AC56" s="20">
        <v>32</v>
      </c>
      <c r="AD56" s="20">
        <v>1099</v>
      </c>
      <c r="AE56" s="20">
        <v>32</v>
      </c>
      <c r="AF56" s="20">
        <v>714</v>
      </c>
    </row>
    <row r="57" spans="1:32" x14ac:dyDescent="0.25">
      <c r="A57" s="55" t="s">
        <v>7</v>
      </c>
      <c r="B57" s="26" t="s">
        <v>6</v>
      </c>
      <c r="C57" s="20">
        <v>16</v>
      </c>
      <c r="D57" s="20">
        <v>206</v>
      </c>
      <c r="E57" s="20">
        <v>16</v>
      </c>
      <c r="F57" s="20">
        <v>206</v>
      </c>
      <c r="G57" s="20">
        <v>16</v>
      </c>
      <c r="H57" s="20">
        <v>254</v>
      </c>
      <c r="I57" s="20">
        <v>16</v>
      </c>
      <c r="J57" s="20">
        <v>254</v>
      </c>
      <c r="K57" s="20">
        <v>16</v>
      </c>
      <c r="L57" s="20">
        <v>254</v>
      </c>
      <c r="M57" s="20">
        <v>16</v>
      </c>
      <c r="N57" s="20">
        <v>254</v>
      </c>
      <c r="O57" s="20">
        <v>16</v>
      </c>
      <c r="P57" s="20">
        <v>254</v>
      </c>
      <c r="Q57" s="20">
        <v>16</v>
      </c>
      <c r="R57" s="20">
        <v>254</v>
      </c>
      <c r="S57" s="20">
        <v>16</v>
      </c>
      <c r="T57" s="20">
        <v>254</v>
      </c>
      <c r="U57" s="20">
        <v>16</v>
      </c>
      <c r="V57" s="20">
        <v>254</v>
      </c>
      <c r="W57" s="20">
        <v>16</v>
      </c>
      <c r="X57" s="20">
        <v>254</v>
      </c>
      <c r="Y57" s="20">
        <v>16</v>
      </c>
      <c r="Z57" s="20">
        <v>254</v>
      </c>
      <c r="AA57" s="20">
        <v>16</v>
      </c>
      <c r="AB57" s="20">
        <v>254</v>
      </c>
      <c r="AC57" s="20">
        <v>16</v>
      </c>
      <c r="AD57" s="20">
        <v>254</v>
      </c>
      <c r="AE57" s="20">
        <v>5</v>
      </c>
      <c r="AF57" s="20">
        <v>385</v>
      </c>
    </row>
    <row r="58" spans="1:32" x14ac:dyDescent="0.25">
      <c r="A58" s="55" t="s">
        <v>7</v>
      </c>
      <c r="B58" s="106" t="s">
        <v>226</v>
      </c>
      <c r="C58" s="254">
        <v>0</v>
      </c>
      <c r="D58" s="254">
        <v>0</v>
      </c>
      <c r="E58" s="254">
        <v>0</v>
      </c>
      <c r="F58" s="254">
        <v>0</v>
      </c>
      <c r="G58" s="254">
        <v>0</v>
      </c>
      <c r="H58" s="254">
        <v>0</v>
      </c>
      <c r="I58" s="254">
        <v>0</v>
      </c>
      <c r="J58" s="254">
        <v>0</v>
      </c>
      <c r="K58" s="254">
        <v>0</v>
      </c>
      <c r="L58" s="254">
        <v>0</v>
      </c>
      <c r="M58" s="254">
        <v>0</v>
      </c>
      <c r="N58" s="254">
        <v>0</v>
      </c>
      <c r="O58" s="254">
        <v>0</v>
      </c>
      <c r="P58" s="254">
        <v>0</v>
      </c>
      <c r="Q58" s="254">
        <v>0</v>
      </c>
      <c r="R58" s="254">
        <v>0</v>
      </c>
      <c r="S58" s="254">
        <v>0</v>
      </c>
      <c r="T58" s="254">
        <v>0</v>
      </c>
      <c r="U58" s="254">
        <v>0</v>
      </c>
      <c r="V58" s="254">
        <v>0</v>
      </c>
      <c r="W58" s="254">
        <v>0</v>
      </c>
      <c r="X58" s="254">
        <v>0</v>
      </c>
      <c r="Y58" s="254">
        <v>0</v>
      </c>
      <c r="Z58" s="254">
        <v>0</v>
      </c>
      <c r="AA58" s="254">
        <v>0</v>
      </c>
      <c r="AB58" s="254">
        <v>0</v>
      </c>
      <c r="AC58" s="254">
        <v>0</v>
      </c>
      <c r="AD58" s="254">
        <v>0</v>
      </c>
      <c r="AE58" s="20">
        <v>13</v>
      </c>
      <c r="AF58" s="20" t="s">
        <v>251</v>
      </c>
    </row>
    <row r="59" spans="1:32" x14ac:dyDescent="0.25">
      <c r="A59" s="105" t="s">
        <v>134</v>
      </c>
      <c r="B59" s="106"/>
      <c r="C59" s="103">
        <v>47</v>
      </c>
      <c r="D59" s="103">
        <v>1239</v>
      </c>
      <c r="E59" s="103">
        <v>47</v>
      </c>
      <c r="F59" s="103">
        <v>1249</v>
      </c>
      <c r="G59" s="103">
        <v>47</v>
      </c>
      <c r="H59" s="103">
        <v>1295</v>
      </c>
      <c r="I59" s="103">
        <v>47</v>
      </c>
      <c r="J59" s="103">
        <v>1297</v>
      </c>
      <c r="K59" s="103">
        <v>47</v>
      </c>
      <c r="L59" s="103">
        <v>1324</v>
      </c>
      <c r="M59" s="103">
        <v>47</v>
      </c>
      <c r="N59" s="103">
        <v>1324</v>
      </c>
      <c r="O59" s="103">
        <v>48</v>
      </c>
      <c r="P59" s="110" t="s">
        <v>77</v>
      </c>
      <c r="Q59" s="103">
        <v>48</v>
      </c>
      <c r="R59" s="110" t="s">
        <v>77</v>
      </c>
      <c r="S59" s="103">
        <v>48</v>
      </c>
      <c r="T59" s="111">
        <v>1353</v>
      </c>
      <c r="U59" s="103">
        <v>48</v>
      </c>
      <c r="V59" s="111">
        <v>1353</v>
      </c>
      <c r="W59" s="103">
        <v>48</v>
      </c>
      <c r="X59" s="111">
        <v>1353</v>
      </c>
      <c r="Y59" s="103">
        <v>48</v>
      </c>
      <c r="Z59" s="111">
        <v>1353</v>
      </c>
      <c r="AA59" s="103">
        <v>48</v>
      </c>
      <c r="AB59" s="111">
        <v>1353</v>
      </c>
      <c r="AC59" s="103">
        <v>48</v>
      </c>
      <c r="AD59" s="111">
        <v>1353</v>
      </c>
      <c r="AE59" s="103">
        <v>50</v>
      </c>
      <c r="AF59" s="103">
        <v>1099</v>
      </c>
    </row>
    <row r="61" spans="1:32" ht="24" x14ac:dyDescent="0.25">
      <c r="A61" s="107" t="s">
        <v>138</v>
      </c>
      <c r="B61" s="102"/>
    </row>
    <row r="62" spans="1:32" x14ac:dyDescent="0.25">
      <c r="A62" s="61" t="s">
        <v>137</v>
      </c>
      <c r="B62" s="61"/>
    </row>
    <row r="63" spans="1:32" x14ac:dyDescent="0.25">
      <c r="A63" s="61" t="s">
        <v>136</v>
      </c>
    </row>
    <row r="64" spans="1:32" x14ac:dyDescent="0.25">
      <c r="A64" s="12" t="s">
        <v>119</v>
      </c>
    </row>
  </sheetData>
  <mergeCells count="15">
    <mergeCell ref="Y8:Z8"/>
    <mergeCell ref="AA8:AB8"/>
    <mergeCell ref="AC8:AD8"/>
    <mergeCell ref="AE8:AF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95250</xdr:rowOff>
              </from>
              <to>
                <xdr:col>1</xdr:col>
                <xdr:colOff>390525</xdr:colOff>
                <xdr:row>4</xdr:row>
                <xdr:rowOff>57150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6:Q41"/>
  <sheetViews>
    <sheetView topLeftCell="A13" workbookViewId="0">
      <selection activeCell="B34" sqref="B34"/>
    </sheetView>
  </sheetViews>
  <sheetFormatPr baseColWidth="10" defaultRowHeight="15" x14ac:dyDescent="0.25"/>
  <cols>
    <col min="2" max="2" width="46.28515625" customWidth="1"/>
  </cols>
  <sheetData>
    <row r="6" spans="1:17" x14ac:dyDescent="0.25">
      <c r="A6" s="1" t="s">
        <v>60</v>
      </c>
      <c r="B6" s="1"/>
    </row>
    <row r="7" spans="1:17" ht="15" customHeight="1" x14ac:dyDescent="0.25"/>
    <row r="8" spans="1:17" x14ac:dyDescent="0.25">
      <c r="C8" s="26">
        <v>2009</v>
      </c>
      <c r="D8" s="26">
        <v>2010</v>
      </c>
      <c r="E8" s="26">
        <v>2011</v>
      </c>
      <c r="F8" s="26">
        <v>2012</v>
      </c>
      <c r="G8" s="26">
        <v>2013</v>
      </c>
      <c r="H8" s="26">
        <v>2014</v>
      </c>
      <c r="I8" s="26">
        <v>2015</v>
      </c>
      <c r="J8" s="26">
        <v>2016</v>
      </c>
      <c r="K8" s="26">
        <v>2017</v>
      </c>
      <c r="L8" s="26">
        <v>2018</v>
      </c>
      <c r="M8" s="26">
        <v>2019</v>
      </c>
      <c r="N8" s="26">
        <v>2020</v>
      </c>
      <c r="O8" s="26">
        <v>2021</v>
      </c>
      <c r="P8" s="26">
        <v>2022</v>
      </c>
      <c r="Q8" s="26">
        <v>2023</v>
      </c>
    </row>
    <row r="9" spans="1:17" x14ac:dyDescent="0.25">
      <c r="A9" s="126" t="s">
        <v>2</v>
      </c>
      <c r="B9" s="27" t="s">
        <v>96</v>
      </c>
      <c r="C9" s="62">
        <v>9</v>
      </c>
      <c r="D9" s="62">
        <v>9</v>
      </c>
      <c r="E9" s="62">
        <v>9</v>
      </c>
      <c r="F9" s="62">
        <v>9</v>
      </c>
      <c r="G9" s="62">
        <v>9</v>
      </c>
      <c r="H9" s="62">
        <v>9</v>
      </c>
      <c r="I9" s="62">
        <v>9</v>
      </c>
      <c r="J9" s="62">
        <v>9</v>
      </c>
      <c r="K9" s="62">
        <v>9</v>
      </c>
      <c r="L9" s="62">
        <v>9</v>
      </c>
      <c r="M9" s="62">
        <v>9</v>
      </c>
      <c r="N9" s="62">
        <v>9</v>
      </c>
      <c r="O9" s="62">
        <v>13</v>
      </c>
      <c r="P9" s="62">
        <v>13</v>
      </c>
      <c r="Q9" s="62">
        <v>13</v>
      </c>
    </row>
    <row r="10" spans="1:17" x14ac:dyDescent="0.25">
      <c r="A10" s="127"/>
      <c r="B10" s="27" t="s">
        <v>87</v>
      </c>
      <c r="C10" s="62">
        <v>9</v>
      </c>
      <c r="D10" s="62">
        <v>9</v>
      </c>
      <c r="E10" s="62">
        <v>9</v>
      </c>
      <c r="F10" s="62">
        <v>9</v>
      </c>
      <c r="G10" s="62">
        <v>9</v>
      </c>
      <c r="H10" s="62">
        <v>9</v>
      </c>
      <c r="I10" s="62">
        <v>9</v>
      </c>
      <c r="J10" s="62">
        <v>9</v>
      </c>
      <c r="K10" s="62">
        <v>9</v>
      </c>
      <c r="L10" s="62">
        <v>9</v>
      </c>
      <c r="M10" s="62">
        <v>9</v>
      </c>
      <c r="N10" s="62">
        <v>9</v>
      </c>
      <c r="O10" s="62">
        <v>13</v>
      </c>
      <c r="P10" s="62">
        <v>13</v>
      </c>
      <c r="Q10" s="62">
        <v>13</v>
      </c>
    </row>
    <row r="11" spans="1:17" x14ac:dyDescent="0.25">
      <c r="C11" s="43"/>
      <c r="D11" s="43"/>
      <c r="E11" s="43"/>
      <c r="F11" s="43"/>
      <c r="G11" s="43"/>
      <c r="H11" s="43"/>
      <c r="I11" s="43"/>
    </row>
    <row r="12" spans="1:17" x14ac:dyDescent="0.25">
      <c r="A12" s="126" t="s">
        <v>190</v>
      </c>
      <c r="B12" s="27" t="s">
        <v>88</v>
      </c>
      <c r="C12" s="62">
        <v>76</v>
      </c>
      <c r="D12" s="49">
        <v>76</v>
      </c>
      <c r="E12" s="49">
        <v>76</v>
      </c>
      <c r="F12" s="62">
        <v>113</v>
      </c>
      <c r="G12" s="62">
        <v>146</v>
      </c>
      <c r="H12" s="62">
        <v>180</v>
      </c>
      <c r="I12" s="62">
        <v>180</v>
      </c>
      <c r="J12" s="62">
        <v>182</v>
      </c>
      <c r="K12" s="62">
        <v>188</v>
      </c>
      <c r="L12" s="62">
        <v>196</v>
      </c>
      <c r="M12" s="62">
        <v>206</v>
      </c>
      <c r="N12" s="62">
        <v>206</v>
      </c>
      <c r="O12" s="62">
        <v>223</v>
      </c>
      <c r="P12" s="62">
        <v>235</v>
      </c>
      <c r="Q12" s="62">
        <v>248</v>
      </c>
    </row>
    <row r="13" spans="1:17" x14ac:dyDescent="0.25">
      <c r="A13" s="127"/>
      <c r="B13" s="27" t="s">
        <v>87</v>
      </c>
      <c r="C13" s="62">
        <v>77</v>
      </c>
      <c r="D13" s="49">
        <v>71</v>
      </c>
      <c r="E13" s="49">
        <v>71</v>
      </c>
      <c r="F13" s="62">
        <v>115</v>
      </c>
      <c r="G13" s="62">
        <v>149</v>
      </c>
      <c r="H13" s="62">
        <v>185</v>
      </c>
      <c r="I13" s="62">
        <v>185</v>
      </c>
      <c r="J13" s="62">
        <v>187</v>
      </c>
      <c r="K13" s="62">
        <v>194</v>
      </c>
      <c r="L13" s="62">
        <v>202</v>
      </c>
      <c r="M13" s="62">
        <v>212</v>
      </c>
      <c r="N13" s="62">
        <v>212</v>
      </c>
      <c r="O13" s="62">
        <v>231</v>
      </c>
      <c r="P13" s="62">
        <v>243</v>
      </c>
      <c r="Q13" s="62">
        <v>256</v>
      </c>
    </row>
    <row r="15" spans="1:17" x14ac:dyDescent="0.25">
      <c r="A15" s="66" t="s">
        <v>97</v>
      </c>
      <c r="B15" s="128"/>
      <c r="C15" s="128"/>
      <c r="D15" s="128"/>
      <c r="E15" s="128"/>
      <c r="F15" s="128"/>
      <c r="G15" s="128"/>
      <c r="H15" s="128"/>
      <c r="O15" s="137"/>
    </row>
    <row r="16" spans="1:17" x14ac:dyDescent="0.25">
      <c r="A16" s="18" t="s">
        <v>193</v>
      </c>
      <c r="O16" s="137"/>
    </row>
    <row r="17" spans="1:15" x14ac:dyDescent="0.25">
      <c r="A17" s="18" t="s">
        <v>198</v>
      </c>
      <c r="O17" s="147"/>
    </row>
    <row r="18" spans="1:15" x14ac:dyDescent="0.25">
      <c r="A18" s="18" t="s">
        <v>221</v>
      </c>
      <c r="O18" s="147"/>
    </row>
    <row r="19" spans="1:15" x14ac:dyDescent="0.25">
      <c r="A19" s="18" t="s">
        <v>241</v>
      </c>
      <c r="O19" s="147"/>
    </row>
    <row r="20" spans="1:15" x14ac:dyDescent="0.25">
      <c r="A20" s="18" t="s">
        <v>240</v>
      </c>
    </row>
    <row r="21" spans="1:15" x14ac:dyDescent="0.25">
      <c r="A21" s="228" t="s">
        <v>191</v>
      </c>
    </row>
    <row r="22" spans="1:15" x14ac:dyDescent="0.25">
      <c r="A22" s="228" t="s">
        <v>224</v>
      </c>
    </row>
    <row r="23" spans="1:15" x14ac:dyDescent="0.25">
      <c r="A23" s="141" t="s">
        <v>219</v>
      </c>
    </row>
    <row r="24" spans="1:15" x14ac:dyDescent="0.25">
      <c r="A24" s="141" t="s">
        <v>229</v>
      </c>
    </row>
    <row r="25" spans="1:15" x14ac:dyDescent="0.25">
      <c r="A25" s="141" t="s">
        <v>230</v>
      </c>
    </row>
    <row r="26" spans="1:15" x14ac:dyDescent="0.25">
      <c r="A26" s="18"/>
    </row>
    <row r="27" spans="1:15" x14ac:dyDescent="0.25">
      <c r="A27" s="72" t="s">
        <v>98</v>
      </c>
      <c r="B27" s="2"/>
      <c r="E27" s="71"/>
    </row>
    <row r="28" spans="1:15" ht="15.75" x14ac:dyDescent="0.25">
      <c r="A28" s="73" t="s">
        <v>99</v>
      </c>
      <c r="B28" s="67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5" ht="15.75" x14ac:dyDescent="0.25">
      <c r="A29" s="77" t="s">
        <v>95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5" x14ac:dyDescent="0.25">
      <c r="A30" s="77" t="s">
        <v>100</v>
      </c>
    </row>
    <row r="31" spans="1:15" x14ac:dyDescent="0.25">
      <c r="A31" s="77" t="s">
        <v>176</v>
      </c>
    </row>
    <row r="32" spans="1:15" x14ac:dyDescent="0.25">
      <c r="A32" s="2" t="s">
        <v>121</v>
      </c>
    </row>
    <row r="35" spans="1:1" ht="21" x14ac:dyDescent="0.25">
      <c r="A35" s="252"/>
    </row>
    <row r="41" spans="1:1" x14ac:dyDescent="0.25">
      <c r="A41" s="1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142875</xdr:rowOff>
              </from>
              <to>
                <xdr:col>1</xdr:col>
                <xdr:colOff>933450</xdr:colOff>
                <xdr:row>4</xdr:row>
                <xdr:rowOff>114300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5:P38"/>
  <sheetViews>
    <sheetView workbookViewId="0">
      <selection activeCell="I35" sqref="I35"/>
    </sheetView>
  </sheetViews>
  <sheetFormatPr baseColWidth="10" defaultRowHeight="15" x14ac:dyDescent="0.25"/>
  <cols>
    <col min="1" max="1" width="32.85546875" customWidth="1"/>
    <col min="2" max="2" width="16.28515625" customWidth="1"/>
    <col min="3" max="3" width="14" customWidth="1"/>
    <col min="4" max="14" width="11.85546875" customWidth="1"/>
  </cols>
  <sheetData>
    <row r="5" spans="1:16" x14ac:dyDescent="0.25">
      <c r="A5" s="1" t="s">
        <v>59</v>
      </c>
      <c r="B5" s="1"/>
    </row>
    <row r="7" spans="1:16" x14ac:dyDescent="0.25">
      <c r="A7" s="104" t="s">
        <v>6</v>
      </c>
      <c r="B7" s="104">
        <v>2009</v>
      </c>
      <c r="C7" s="104">
        <v>2010</v>
      </c>
      <c r="D7" s="104">
        <v>2011</v>
      </c>
      <c r="E7" s="104">
        <v>2012</v>
      </c>
      <c r="F7" s="104">
        <v>2013</v>
      </c>
      <c r="G7" s="104">
        <v>2014</v>
      </c>
      <c r="H7" s="104">
        <v>2015</v>
      </c>
      <c r="I7" s="104">
        <v>2016</v>
      </c>
      <c r="J7" s="104">
        <v>2017</v>
      </c>
      <c r="K7" s="104">
        <v>2018</v>
      </c>
      <c r="L7" s="104">
        <v>2019</v>
      </c>
      <c r="M7" s="104">
        <v>2020</v>
      </c>
      <c r="N7" s="104">
        <v>2021</v>
      </c>
      <c r="O7" s="104">
        <v>2022</v>
      </c>
      <c r="P7" s="104">
        <v>2023</v>
      </c>
    </row>
    <row r="8" spans="1:16" x14ac:dyDescent="0.25">
      <c r="A8" s="104" t="s">
        <v>169</v>
      </c>
      <c r="B8" s="62">
        <v>10</v>
      </c>
      <c r="C8" s="62">
        <v>10</v>
      </c>
      <c r="D8" s="62">
        <v>10</v>
      </c>
      <c r="E8" s="62">
        <v>10</v>
      </c>
      <c r="F8" s="62">
        <v>10</v>
      </c>
      <c r="G8" s="62">
        <v>10</v>
      </c>
      <c r="H8" s="62">
        <v>10</v>
      </c>
      <c r="I8" s="62">
        <v>11</v>
      </c>
      <c r="J8" s="62">
        <v>11</v>
      </c>
      <c r="K8" s="62">
        <v>11</v>
      </c>
      <c r="L8" s="62">
        <v>11</v>
      </c>
      <c r="M8" s="62">
        <v>11</v>
      </c>
      <c r="N8" s="62">
        <v>11</v>
      </c>
      <c r="O8" s="62">
        <v>11</v>
      </c>
      <c r="P8" s="62">
        <v>10</v>
      </c>
    </row>
    <row r="9" spans="1:16" x14ac:dyDescent="0.25">
      <c r="A9" s="104" t="s">
        <v>168</v>
      </c>
      <c r="B9" s="62">
        <v>1</v>
      </c>
      <c r="C9" s="62">
        <v>1</v>
      </c>
      <c r="D9" s="62">
        <v>1</v>
      </c>
      <c r="E9" s="62">
        <v>10</v>
      </c>
      <c r="F9" s="62">
        <v>13</v>
      </c>
      <c r="G9" s="62">
        <v>14</v>
      </c>
      <c r="H9" s="62">
        <v>16</v>
      </c>
      <c r="I9" s="62">
        <v>16</v>
      </c>
      <c r="J9" s="62">
        <v>16</v>
      </c>
      <c r="K9" s="62">
        <v>16</v>
      </c>
      <c r="L9" s="62">
        <v>16</v>
      </c>
      <c r="M9" s="62">
        <v>16</v>
      </c>
      <c r="N9" s="62">
        <v>16</v>
      </c>
      <c r="O9" s="62">
        <v>16</v>
      </c>
      <c r="P9" s="62">
        <v>16</v>
      </c>
    </row>
    <row r="10" spans="1:16" x14ac:dyDescent="0.25">
      <c r="A10" s="104" t="s">
        <v>165</v>
      </c>
      <c r="B10" s="62">
        <v>0</v>
      </c>
      <c r="C10" s="62">
        <v>0</v>
      </c>
      <c r="D10" s="62">
        <v>0</v>
      </c>
      <c r="E10" s="62">
        <v>0</v>
      </c>
      <c r="F10" s="62">
        <v>3</v>
      </c>
      <c r="G10" s="62">
        <v>3</v>
      </c>
      <c r="H10" s="62">
        <v>3</v>
      </c>
      <c r="I10" s="62">
        <v>4</v>
      </c>
      <c r="J10" s="62">
        <v>5</v>
      </c>
      <c r="K10" s="62">
        <v>5</v>
      </c>
      <c r="L10" s="62">
        <v>5</v>
      </c>
      <c r="M10" s="62">
        <v>5</v>
      </c>
      <c r="N10" s="62">
        <v>21</v>
      </c>
      <c r="O10" s="62">
        <v>21</v>
      </c>
      <c r="P10" s="62">
        <v>24</v>
      </c>
    </row>
    <row r="11" spans="1:16" x14ac:dyDescent="0.25">
      <c r="A11" s="104" t="s">
        <v>166</v>
      </c>
      <c r="B11" s="62">
        <v>0</v>
      </c>
      <c r="C11" s="62">
        <v>0</v>
      </c>
      <c r="D11" s="62">
        <v>0</v>
      </c>
      <c r="E11" s="62">
        <v>0</v>
      </c>
      <c r="F11" s="62">
        <v>2</v>
      </c>
      <c r="G11" s="62">
        <v>2</v>
      </c>
      <c r="H11" s="62">
        <v>5</v>
      </c>
      <c r="I11" s="62">
        <v>7</v>
      </c>
      <c r="J11" s="62">
        <v>8</v>
      </c>
      <c r="K11" s="62">
        <v>8</v>
      </c>
      <c r="L11" s="62">
        <v>8</v>
      </c>
      <c r="M11" s="62">
        <v>8</v>
      </c>
      <c r="N11" s="62">
        <v>17</v>
      </c>
      <c r="O11" s="62">
        <v>17</v>
      </c>
      <c r="P11" s="62">
        <v>20</v>
      </c>
    </row>
    <row r="12" spans="1:16" x14ac:dyDescent="0.25">
      <c r="A12" s="104" t="s">
        <v>167</v>
      </c>
      <c r="B12" s="62">
        <v>13</v>
      </c>
      <c r="C12" s="62">
        <v>13</v>
      </c>
      <c r="D12" s="62">
        <v>13</v>
      </c>
      <c r="E12" s="62">
        <v>13</v>
      </c>
      <c r="F12" s="62">
        <v>13</v>
      </c>
      <c r="G12" s="62">
        <v>13</v>
      </c>
      <c r="H12" s="62">
        <v>14</v>
      </c>
      <c r="I12" s="62">
        <v>16</v>
      </c>
      <c r="J12" s="62">
        <v>16</v>
      </c>
      <c r="K12" s="62">
        <v>16</v>
      </c>
      <c r="L12" s="62">
        <v>16</v>
      </c>
      <c r="M12" s="62">
        <v>16</v>
      </c>
      <c r="N12" s="62">
        <v>17</v>
      </c>
      <c r="O12" s="62">
        <v>17</v>
      </c>
      <c r="P12" s="62">
        <v>18</v>
      </c>
    </row>
    <row r="13" spans="1:16" x14ac:dyDescent="0.25">
      <c r="A13" s="104" t="s">
        <v>15</v>
      </c>
      <c r="B13" s="62">
        <v>2</v>
      </c>
      <c r="C13" s="62">
        <v>2</v>
      </c>
      <c r="D13" s="62">
        <v>2</v>
      </c>
      <c r="E13" s="62">
        <v>3</v>
      </c>
      <c r="F13" s="62">
        <v>4</v>
      </c>
      <c r="G13" s="62">
        <v>4</v>
      </c>
      <c r="H13" s="62">
        <v>4</v>
      </c>
      <c r="I13" s="62">
        <v>9</v>
      </c>
      <c r="J13" s="62">
        <v>10</v>
      </c>
      <c r="K13" s="62">
        <v>11</v>
      </c>
      <c r="L13" s="62">
        <v>11</v>
      </c>
      <c r="M13" s="62">
        <v>11</v>
      </c>
      <c r="N13" s="62">
        <v>14</v>
      </c>
      <c r="O13" s="62">
        <v>14</v>
      </c>
      <c r="P13" s="62">
        <v>16</v>
      </c>
    </row>
    <row r="14" spans="1:16" x14ac:dyDescent="0.25">
      <c r="A14" s="104" t="s">
        <v>16</v>
      </c>
      <c r="B14" s="62">
        <v>7</v>
      </c>
      <c r="C14" s="62">
        <v>7</v>
      </c>
      <c r="D14" s="62">
        <v>7</v>
      </c>
      <c r="E14" s="62">
        <v>9</v>
      </c>
      <c r="F14" s="62">
        <v>10</v>
      </c>
      <c r="G14" s="62">
        <v>11</v>
      </c>
      <c r="H14" s="62">
        <v>11</v>
      </c>
      <c r="I14" s="62">
        <v>11</v>
      </c>
      <c r="J14" s="62">
        <v>12</v>
      </c>
      <c r="K14" s="62">
        <v>12</v>
      </c>
      <c r="L14" s="62">
        <v>12</v>
      </c>
      <c r="M14" s="62">
        <v>12</v>
      </c>
      <c r="N14" s="62">
        <v>14</v>
      </c>
      <c r="O14" s="62">
        <v>14</v>
      </c>
      <c r="P14" s="62">
        <v>16</v>
      </c>
    </row>
    <row r="15" spans="1:16" x14ac:dyDescent="0.25">
      <c r="A15" s="104" t="s">
        <v>17</v>
      </c>
      <c r="B15" s="62">
        <v>0</v>
      </c>
      <c r="C15" s="62">
        <v>0</v>
      </c>
      <c r="D15" s="62">
        <v>0</v>
      </c>
      <c r="E15" s="62">
        <v>0</v>
      </c>
      <c r="F15" s="62">
        <v>1</v>
      </c>
      <c r="G15" s="62">
        <v>1</v>
      </c>
      <c r="H15" s="62">
        <v>1</v>
      </c>
      <c r="I15" s="62">
        <v>1</v>
      </c>
      <c r="J15" s="62">
        <v>1</v>
      </c>
      <c r="K15" s="62">
        <v>1</v>
      </c>
      <c r="L15" s="62">
        <v>1</v>
      </c>
      <c r="M15" s="62">
        <v>1</v>
      </c>
      <c r="N15" s="62">
        <v>3</v>
      </c>
      <c r="O15" s="62">
        <v>3</v>
      </c>
      <c r="P15" s="62">
        <v>3</v>
      </c>
    </row>
    <row r="16" spans="1:16" x14ac:dyDescent="0.25">
      <c r="A16" s="104" t="s">
        <v>18</v>
      </c>
      <c r="B16" s="62">
        <v>19</v>
      </c>
      <c r="C16" s="62">
        <v>19</v>
      </c>
      <c r="D16" s="62">
        <v>19</v>
      </c>
      <c r="E16" s="62">
        <v>22</v>
      </c>
      <c r="F16" s="62">
        <v>22</v>
      </c>
      <c r="G16" s="62">
        <v>22</v>
      </c>
      <c r="H16" s="62">
        <v>22</v>
      </c>
      <c r="I16" s="62">
        <v>23</v>
      </c>
      <c r="J16" s="62">
        <v>27</v>
      </c>
      <c r="K16" s="62">
        <v>28</v>
      </c>
      <c r="L16" s="62">
        <v>28</v>
      </c>
      <c r="M16" s="62">
        <v>28</v>
      </c>
      <c r="N16" s="62">
        <v>28</v>
      </c>
      <c r="O16" s="62">
        <v>28</v>
      </c>
      <c r="P16" s="62">
        <v>33</v>
      </c>
    </row>
    <row r="17" spans="1:16" x14ac:dyDescent="0.25">
      <c r="A17" s="104" t="s">
        <v>19</v>
      </c>
      <c r="B17" s="62">
        <v>1</v>
      </c>
      <c r="C17" s="62">
        <v>1</v>
      </c>
      <c r="D17" s="62">
        <v>1</v>
      </c>
      <c r="E17" s="62">
        <v>3</v>
      </c>
      <c r="F17" s="62">
        <v>4</v>
      </c>
      <c r="G17" s="62">
        <v>4</v>
      </c>
      <c r="H17" s="62">
        <v>4</v>
      </c>
      <c r="I17" s="62">
        <v>4</v>
      </c>
      <c r="J17" s="62">
        <v>5</v>
      </c>
      <c r="K17" s="62">
        <v>5</v>
      </c>
      <c r="L17" s="62">
        <v>5</v>
      </c>
      <c r="M17" s="62">
        <v>5</v>
      </c>
      <c r="N17" s="62">
        <v>9</v>
      </c>
      <c r="O17" s="62">
        <v>9</v>
      </c>
      <c r="P17" s="62">
        <v>10</v>
      </c>
    </row>
    <row r="18" spans="1:16" x14ac:dyDescent="0.25">
      <c r="A18" s="104" t="s">
        <v>20</v>
      </c>
      <c r="B18" s="62">
        <v>2</v>
      </c>
      <c r="C18" s="62">
        <v>2</v>
      </c>
      <c r="D18" s="62">
        <v>2</v>
      </c>
      <c r="E18" s="62">
        <v>2</v>
      </c>
      <c r="F18" s="62">
        <v>2</v>
      </c>
      <c r="G18" s="62">
        <v>2</v>
      </c>
      <c r="H18" s="62">
        <v>2</v>
      </c>
      <c r="I18" s="62">
        <v>6</v>
      </c>
      <c r="J18" s="62">
        <v>6</v>
      </c>
      <c r="K18" s="62">
        <v>6</v>
      </c>
      <c r="L18" s="62">
        <v>6</v>
      </c>
      <c r="M18" s="62">
        <v>6</v>
      </c>
      <c r="N18" s="62">
        <v>6</v>
      </c>
      <c r="O18" s="62">
        <v>6</v>
      </c>
      <c r="P18" s="62">
        <v>7</v>
      </c>
    </row>
    <row r="19" spans="1:16" x14ac:dyDescent="0.25">
      <c r="A19" s="104" t="s">
        <v>21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4</v>
      </c>
      <c r="O19" s="62">
        <v>4</v>
      </c>
      <c r="P19" s="62">
        <v>4</v>
      </c>
    </row>
    <row r="20" spans="1:16" x14ac:dyDescent="0.25">
      <c r="A20" s="104" t="s">
        <v>22</v>
      </c>
      <c r="B20" s="62">
        <v>3</v>
      </c>
      <c r="C20" s="62">
        <v>3</v>
      </c>
      <c r="D20" s="62">
        <v>3</v>
      </c>
      <c r="E20" s="62">
        <v>4</v>
      </c>
      <c r="F20" s="62">
        <v>4</v>
      </c>
      <c r="G20" s="62">
        <v>4</v>
      </c>
      <c r="H20" s="62">
        <v>4</v>
      </c>
      <c r="I20" s="62">
        <v>4</v>
      </c>
      <c r="J20" s="62">
        <v>4</v>
      </c>
      <c r="K20" s="62">
        <v>4</v>
      </c>
      <c r="L20" s="62">
        <v>4</v>
      </c>
      <c r="M20" s="62">
        <v>4</v>
      </c>
      <c r="N20" s="62">
        <v>2</v>
      </c>
      <c r="O20" s="62">
        <v>2</v>
      </c>
      <c r="P20" s="62">
        <v>7</v>
      </c>
    </row>
    <row r="21" spans="1:16" x14ac:dyDescent="0.25">
      <c r="A21" s="27" t="s">
        <v>86</v>
      </c>
      <c r="B21" s="112">
        <v>58</v>
      </c>
      <c r="C21" s="112">
        <v>58</v>
      </c>
      <c r="D21" s="112">
        <v>58</v>
      </c>
      <c r="E21" s="112">
        <v>76</v>
      </c>
      <c r="F21" s="112">
        <v>88</v>
      </c>
      <c r="G21" s="112">
        <v>90</v>
      </c>
      <c r="H21" s="112">
        <v>96</v>
      </c>
      <c r="I21" s="112">
        <v>114</v>
      </c>
      <c r="J21" s="112">
        <v>123</v>
      </c>
      <c r="K21" s="112">
        <v>125</v>
      </c>
      <c r="L21" s="112">
        <v>125</v>
      </c>
      <c r="M21" s="112">
        <v>125</v>
      </c>
      <c r="N21" s="112">
        <v>162</v>
      </c>
      <c r="O21" s="112">
        <v>162</v>
      </c>
      <c r="P21" s="112">
        <v>184</v>
      </c>
    </row>
    <row r="22" spans="1:16" x14ac:dyDescent="0.25">
      <c r="A22" s="27" t="s">
        <v>73</v>
      </c>
      <c r="B22" s="112">
        <v>40</v>
      </c>
      <c r="C22" s="112">
        <v>40</v>
      </c>
      <c r="D22" s="112">
        <v>40</v>
      </c>
      <c r="E22" s="112">
        <v>57</v>
      </c>
      <c r="F22" s="112">
        <v>66</v>
      </c>
      <c r="G22" s="112">
        <v>68</v>
      </c>
      <c r="H22" s="112">
        <v>74</v>
      </c>
      <c r="I22" s="112">
        <v>88</v>
      </c>
      <c r="J22" s="112">
        <v>93</v>
      </c>
      <c r="K22" s="112">
        <v>96</v>
      </c>
      <c r="L22" s="112">
        <v>96</v>
      </c>
      <c r="M22" s="112">
        <v>96</v>
      </c>
      <c r="N22" s="112">
        <v>124</v>
      </c>
      <c r="O22" s="112">
        <v>124</v>
      </c>
      <c r="P22" s="112">
        <v>147</v>
      </c>
    </row>
    <row r="24" spans="1:16" x14ac:dyDescent="0.25">
      <c r="A24" s="104" t="s">
        <v>4</v>
      </c>
      <c r="B24" s="104">
        <v>2009</v>
      </c>
      <c r="C24" s="104">
        <v>2010</v>
      </c>
      <c r="D24" s="104">
        <v>2011</v>
      </c>
      <c r="E24" s="104">
        <v>2012</v>
      </c>
      <c r="F24" s="104">
        <v>2013</v>
      </c>
      <c r="G24" s="104">
        <v>2014</v>
      </c>
      <c r="H24" s="104">
        <v>2015</v>
      </c>
      <c r="I24" s="104">
        <v>2016</v>
      </c>
      <c r="J24" s="104">
        <v>2017</v>
      </c>
      <c r="K24" s="104">
        <v>2018</v>
      </c>
      <c r="L24" s="104">
        <v>2019</v>
      </c>
      <c r="M24" s="104">
        <v>2020</v>
      </c>
      <c r="N24" s="104">
        <v>2021</v>
      </c>
      <c r="O24" s="104">
        <v>2022</v>
      </c>
      <c r="P24" s="104">
        <v>2023</v>
      </c>
    </row>
    <row r="25" spans="1:16" x14ac:dyDescent="0.25">
      <c r="A25" s="104" t="s">
        <v>169</v>
      </c>
      <c r="B25" s="62">
        <v>34</v>
      </c>
      <c r="C25" s="62">
        <v>34</v>
      </c>
      <c r="D25" s="62">
        <v>34</v>
      </c>
      <c r="E25" s="62">
        <v>34</v>
      </c>
      <c r="F25" s="62">
        <v>34</v>
      </c>
      <c r="G25" s="62">
        <v>34</v>
      </c>
      <c r="H25" s="62">
        <v>35</v>
      </c>
      <c r="I25" s="62">
        <v>35</v>
      </c>
      <c r="J25" s="62">
        <v>35</v>
      </c>
      <c r="K25" s="62">
        <v>35</v>
      </c>
      <c r="L25" s="62">
        <v>35</v>
      </c>
      <c r="M25" s="62">
        <v>35</v>
      </c>
      <c r="N25" s="62">
        <v>35</v>
      </c>
      <c r="O25" s="62">
        <v>35</v>
      </c>
      <c r="P25" s="62">
        <v>35</v>
      </c>
    </row>
    <row r="26" spans="1:16" x14ac:dyDescent="0.25">
      <c r="A26" s="104" t="s">
        <v>168</v>
      </c>
      <c r="B26" s="62">
        <f>29-4</f>
        <v>25</v>
      </c>
      <c r="C26" s="62">
        <f>29-4</f>
        <v>25</v>
      </c>
      <c r="D26" s="62">
        <f>29-4</f>
        <v>25</v>
      </c>
      <c r="E26" s="62">
        <f>29-3</f>
        <v>26</v>
      </c>
      <c r="F26" s="62">
        <f>29-2</f>
        <v>27</v>
      </c>
      <c r="G26" s="62">
        <f>29</f>
        <v>29</v>
      </c>
      <c r="H26" s="62">
        <v>29</v>
      </c>
      <c r="I26" s="62">
        <v>29</v>
      </c>
      <c r="J26" s="62">
        <v>29</v>
      </c>
      <c r="K26" s="62">
        <v>29</v>
      </c>
      <c r="L26" s="62">
        <v>29</v>
      </c>
      <c r="M26" s="62">
        <v>29</v>
      </c>
      <c r="N26" s="62">
        <v>30</v>
      </c>
      <c r="O26" s="62">
        <v>30</v>
      </c>
      <c r="P26" s="62">
        <v>30</v>
      </c>
    </row>
    <row r="27" spans="1:16" x14ac:dyDescent="0.25">
      <c r="A27" s="27" t="s">
        <v>86</v>
      </c>
      <c r="B27" s="112">
        <v>59</v>
      </c>
      <c r="C27" s="112">
        <v>59</v>
      </c>
      <c r="D27" s="112">
        <v>59</v>
      </c>
      <c r="E27" s="112">
        <v>60</v>
      </c>
      <c r="F27" s="112">
        <v>61</v>
      </c>
      <c r="G27" s="112">
        <v>63</v>
      </c>
      <c r="H27" s="112">
        <v>64</v>
      </c>
      <c r="I27" s="112">
        <v>64</v>
      </c>
      <c r="J27" s="112">
        <v>64</v>
      </c>
      <c r="K27" s="112">
        <v>64</v>
      </c>
      <c r="L27" s="112">
        <v>64</v>
      </c>
      <c r="M27" s="112">
        <v>64</v>
      </c>
      <c r="N27" s="112">
        <v>65</v>
      </c>
      <c r="O27" s="112">
        <v>65</v>
      </c>
      <c r="P27" s="112">
        <v>65</v>
      </c>
    </row>
    <row r="28" spans="1:16" x14ac:dyDescent="0.25">
      <c r="A28" s="27" t="s">
        <v>73</v>
      </c>
      <c r="B28" s="112">
        <v>58</v>
      </c>
      <c r="C28" s="112">
        <v>58</v>
      </c>
      <c r="D28" s="112">
        <v>58</v>
      </c>
      <c r="E28" s="112">
        <v>59</v>
      </c>
      <c r="F28" s="112">
        <v>60</v>
      </c>
      <c r="G28" s="112">
        <v>62</v>
      </c>
      <c r="H28" s="112">
        <v>63</v>
      </c>
      <c r="I28" s="112">
        <v>63</v>
      </c>
      <c r="J28" s="112">
        <v>63</v>
      </c>
      <c r="K28" s="112">
        <v>63</v>
      </c>
      <c r="L28" s="112">
        <v>63</v>
      </c>
      <c r="M28" s="112">
        <v>63</v>
      </c>
      <c r="N28" s="112">
        <v>64</v>
      </c>
      <c r="O28" s="112">
        <v>64</v>
      </c>
      <c r="P28" s="112">
        <v>64</v>
      </c>
    </row>
    <row r="29" spans="1:16" x14ac:dyDescent="0.25">
      <c r="A29" s="2" t="s">
        <v>121</v>
      </c>
    </row>
    <row r="30" spans="1:16" x14ac:dyDescent="0.25">
      <c r="A30" s="136" t="s">
        <v>187</v>
      </c>
    </row>
    <row r="31" spans="1:16" x14ac:dyDescent="0.25">
      <c r="A31" s="18" t="s">
        <v>177</v>
      </c>
    </row>
    <row r="32" spans="1:16" x14ac:dyDescent="0.25">
      <c r="A32" s="18" t="s">
        <v>171</v>
      </c>
    </row>
    <row r="33" spans="1:1" x14ac:dyDescent="0.25">
      <c r="A33" s="18" t="s">
        <v>173</v>
      </c>
    </row>
    <row r="34" spans="1:1" x14ac:dyDescent="0.25">
      <c r="A34" s="18" t="s">
        <v>170</v>
      </c>
    </row>
    <row r="35" spans="1:1" x14ac:dyDescent="0.25">
      <c r="A35" s="18" t="s">
        <v>172</v>
      </c>
    </row>
    <row r="36" spans="1:1" x14ac:dyDescent="0.25">
      <c r="A36" s="18" t="s">
        <v>174</v>
      </c>
    </row>
    <row r="37" spans="1:1" x14ac:dyDescent="0.25">
      <c r="A37" s="18" t="s">
        <v>175</v>
      </c>
    </row>
    <row r="38" spans="1:1" x14ac:dyDescent="0.25">
      <c r="A38" s="18" t="s">
        <v>186</v>
      </c>
    </row>
  </sheetData>
  <pageMargins left="0.70866141732283472" right="0.70866141732283472" top="0.63" bottom="0.51181102362204722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1724025</xdr:colOff>
                <xdr:row>3</xdr:row>
                <xdr:rowOff>152400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6:R20"/>
  <sheetViews>
    <sheetView workbookViewId="0">
      <selection activeCell="B17" sqref="B17"/>
    </sheetView>
  </sheetViews>
  <sheetFormatPr baseColWidth="10" defaultRowHeight="15" x14ac:dyDescent="0.25"/>
  <cols>
    <col min="1" max="1" width="22.28515625" customWidth="1"/>
  </cols>
  <sheetData>
    <row r="6" spans="1:18" x14ac:dyDescent="0.25">
      <c r="A6" s="22" t="s">
        <v>61</v>
      </c>
    </row>
    <row r="7" spans="1:18" x14ac:dyDescent="0.25">
      <c r="A7" s="22"/>
      <c r="G7" s="47"/>
    </row>
    <row r="8" spans="1:18" x14ac:dyDescent="0.25">
      <c r="A8" s="1" t="s">
        <v>62</v>
      </c>
    </row>
    <row r="9" spans="1:18" x14ac:dyDescent="0.25">
      <c r="A9" s="23"/>
      <c r="B9" s="54">
        <v>2007</v>
      </c>
      <c r="C9" s="54">
        <v>2008</v>
      </c>
      <c r="D9" s="54">
        <v>2009</v>
      </c>
      <c r="E9" s="54">
        <v>2010</v>
      </c>
      <c r="F9" s="54">
        <v>2011</v>
      </c>
      <c r="G9" s="54">
        <v>2012</v>
      </c>
      <c r="H9" s="54">
        <v>2013</v>
      </c>
      <c r="I9" s="54">
        <v>2014</v>
      </c>
      <c r="J9" s="54">
        <v>2015</v>
      </c>
      <c r="K9" s="54">
        <v>2016</v>
      </c>
      <c r="L9" s="54">
        <v>2017</v>
      </c>
      <c r="M9" s="54">
        <v>2018</v>
      </c>
      <c r="N9" s="54">
        <v>2019</v>
      </c>
      <c r="O9" s="54">
        <v>2020</v>
      </c>
      <c r="P9" s="54">
        <v>2021</v>
      </c>
      <c r="Q9" s="54">
        <v>2022</v>
      </c>
      <c r="R9" s="54">
        <v>2023</v>
      </c>
    </row>
    <row r="10" spans="1:18" ht="15.75" thickBot="1" x14ac:dyDescent="0.3">
      <c r="A10" s="25" t="s">
        <v>0</v>
      </c>
      <c r="B10" s="62">
        <v>60</v>
      </c>
      <c r="C10" s="62">
        <v>73</v>
      </c>
      <c r="D10" s="62">
        <v>127</v>
      </c>
      <c r="E10" s="62">
        <v>153</v>
      </c>
      <c r="F10" s="62">
        <v>165</v>
      </c>
      <c r="G10" s="62">
        <v>179</v>
      </c>
      <c r="H10" s="62">
        <v>212</v>
      </c>
      <c r="I10" s="62">
        <v>255</v>
      </c>
      <c r="J10" s="62">
        <v>339</v>
      </c>
      <c r="K10" s="49" t="s">
        <v>126</v>
      </c>
      <c r="L10" s="49" t="s">
        <v>149</v>
      </c>
      <c r="M10" s="49">
        <v>478</v>
      </c>
      <c r="N10" s="130" t="s">
        <v>180</v>
      </c>
      <c r="O10" s="130" t="s">
        <v>181</v>
      </c>
      <c r="P10" s="130">
        <v>521</v>
      </c>
      <c r="Q10" s="130" t="s">
        <v>222</v>
      </c>
      <c r="R10" s="130" t="s">
        <v>235</v>
      </c>
    </row>
    <row r="11" spans="1:18" x14ac:dyDescent="0.25">
      <c r="A11" s="2" t="s">
        <v>121</v>
      </c>
      <c r="H11" s="69"/>
    </row>
    <row r="13" spans="1:18" x14ac:dyDescent="0.25">
      <c r="A13" s="72" t="s">
        <v>89</v>
      </c>
    </row>
    <row r="14" spans="1:18" x14ac:dyDescent="0.25">
      <c r="A14" s="73" t="s">
        <v>90</v>
      </c>
    </row>
    <row r="15" spans="1:18" x14ac:dyDescent="0.25">
      <c r="A15" s="74" t="s">
        <v>91</v>
      </c>
    </row>
    <row r="16" spans="1:18" x14ac:dyDescent="0.25">
      <c r="A16" s="74" t="s">
        <v>92</v>
      </c>
    </row>
    <row r="17" spans="1:4" x14ac:dyDescent="0.25">
      <c r="A17" s="74" t="s">
        <v>93</v>
      </c>
    </row>
    <row r="18" spans="1:4" x14ac:dyDescent="0.25">
      <c r="A18" s="74" t="s">
        <v>94</v>
      </c>
      <c r="B18" s="72"/>
      <c r="C18" s="72"/>
      <c r="D18" s="72"/>
    </row>
    <row r="19" spans="1:4" x14ac:dyDescent="0.25">
      <c r="A19" s="168" t="s">
        <v>206</v>
      </c>
    </row>
    <row r="20" spans="1:4" x14ac:dyDescent="0.25">
      <c r="A20" s="2"/>
    </row>
  </sheetData>
  <phoneticPr fontId="47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171450</xdr:rowOff>
              </from>
              <to>
                <xdr:col>1</xdr:col>
                <xdr:colOff>190500</xdr:colOff>
                <xdr:row>4</xdr:row>
                <xdr:rowOff>133350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6:K178"/>
  <sheetViews>
    <sheetView workbookViewId="0">
      <selection activeCell="J22" sqref="J22"/>
    </sheetView>
  </sheetViews>
  <sheetFormatPr baseColWidth="10" defaultRowHeight="15" x14ac:dyDescent="0.25"/>
  <sheetData>
    <row r="6" spans="1:5" x14ac:dyDescent="0.25">
      <c r="A6" t="s">
        <v>123</v>
      </c>
    </row>
    <row r="8" spans="1:5" x14ac:dyDescent="0.25">
      <c r="A8" s="22" t="s">
        <v>200</v>
      </c>
    </row>
    <row r="9" spans="1:5" ht="15.75" thickBot="1" x14ac:dyDescent="0.3">
      <c r="A9" s="22"/>
    </row>
    <row r="10" spans="1:5" ht="120.75" thickBot="1" x14ac:dyDescent="0.3">
      <c r="A10" s="218">
        <v>2023</v>
      </c>
      <c r="B10" s="219" t="s">
        <v>201</v>
      </c>
      <c r="C10" s="220" t="s">
        <v>205</v>
      </c>
      <c r="D10" s="221" t="s">
        <v>112</v>
      </c>
      <c r="E10" s="221" t="s">
        <v>113</v>
      </c>
    </row>
    <row r="11" spans="1:5" ht="15.75" thickBot="1" x14ac:dyDescent="0.3">
      <c r="A11" s="222" t="s">
        <v>110</v>
      </c>
      <c r="B11" s="223">
        <v>4</v>
      </c>
      <c r="C11" s="223">
        <v>611</v>
      </c>
      <c r="D11" s="223">
        <v>443</v>
      </c>
      <c r="E11" s="223">
        <v>168</v>
      </c>
    </row>
    <row r="12" spans="1:5" ht="15.75" thickBot="1" x14ac:dyDescent="0.3">
      <c r="A12" s="225" t="s">
        <v>49</v>
      </c>
      <c r="B12" s="223">
        <v>26</v>
      </c>
      <c r="C12" s="223">
        <v>1970</v>
      </c>
      <c r="D12" s="223">
        <v>520</v>
      </c>
      <c r="E12" s="223">
        <v>1450</v>
      </c>
    </row>
    <row r="13" spans="1:5" ht="15.75" thickBot="1" x14ac:dyDescent="0.3">
      <c r="A13" s="225" t="s">
        <v>50</v>
      </c>
      <c r="B13" s="223">
        <v>34</v>
      </c>
      <c r="C13" s="223">
        <v>1942</v>
      </c>
      <c r="D13" s="223">
        <v>827</v>
      </c>
      <c r="E13" s="223">
        <v>1115</v>
      </c>
    </row>
    <row r="14" spans="1:5" ht="15.75" thickBot="1" x14ac:dyDescent="0.3">
      <c r="A14" s="225" t="s">
        <v>51</v>
      </c>
      <c r="B14" s="223">
        <v>46</v>
      </c>
      <c r="C14" s="223">
        <v>1688</v>
      </c>
      <c r="D14" s="223">
        <v>1400</v>
      </c>
      <c r="E14" s="223">
        <v>288</v>
      </c>
    </row>
    <row r="15" spans="1:5" ht="15.75" thickBot="1" x14ac:dyDescent="0.3">
      <c r="A15" s="230" t="s">
        <v>52</v>
      </c>
      <c r="B15" s="224">
        <v>106</v>
      </c>
      <c r="C15" s="224">
        <v>5600</v>
      </c>
      <c r="D15" s="224">
        <v>2747</v>
      </c>
      <c r="E15" s="224">
        <v>2853</v>
      </c>
    </row>
    <row r="16" spans="1:5" ht="15.75" thickBot="1" x14ac:dyDescent="0.3">
      <c r="A16" s="225" t="s">
        <v>53</v>
      </c>
      <c r="B16" s="223">
        <v>34</v>
      </c>
      <c r="C16" s="223">
        <v>1978</v>
      </c>
      <c r="D16" s="223">
        <v>695</v>
      </c>
      <c r="E16" s="223">
        <v>1283</v>
      </c>
    </row>
    <row r="17" spans="1:5" ht="15.75" thickBot="1" x14ac:dyDescent="0.3">
      <c r="A17" s="225" t="s">
        <v>54</v>
      </c>
      <c r="B17" s="223">
        <v>37</v>
      </c>
      <c r="C17" s="223">
        <v>2258</v>
      </c>
      <c r="D17" s="223">
        <v>1055</v>
      </c>
      <c r="E17" s="223">
        <v>1203</v>
      </c>
    </row>
    <row r="18" spans="1:5" ht="15.75" thickBot="1" x14ac:dyDescent="0.3">
      <c r="A18" s="225" t="s">
        <v>55</v>
      </c>
      <c r="B18" s="223">
        <v>25</v>
      </c>
      <c r="C18" s="223">
        <v>1259</v>
      </c>
      <c r="D18" s="223">
        <v>294</v>
      </c>
      <c r="E18" s="223">
        <v>965</v>
      </c>
    </row>
    <row r="19" spans="1:5" ht="15.75" thickBot="1" x14ac:dyDescent="0.3">
      <c r="A19" s="225" t="s">
        <v>56</v>
      </c>
      <c r="B19" s="223">
        <v>28</v>
      </c>
      <c r="C19" s="223">
        <v>1103</v>
      </c>
      <c r="D19" s="223">
        <v>286</v>
      </c>
      <c r="E19" s="223">
        <v>817</v>
      </c>
    </row>
    <row r="20" spans="1:5" ht="15.75" thickBot="1" x14ac:dyDescent="0.3">
      <c r="A20" s="230" t="s">
        <v>57</v>
      </c>
      <c r="B20" s="224">
        <v>124</v>
      </c>
      <c r="C20" s="224">
        <v>6598</v>
      </c>
      <c r="D20" s="224">
        <v>2330</v>
      </c>
      <c r="E20" s="224">
        <v>4268</v>
      </c>
    </row>
    <row r="21" spans="1:5" ht="15.75" thickBot="1" x14ac:dyDescent="0.3">
      <c r="A21" s="226" t="s">
        <v>58</v>
      </c>
      <c r="B21" s="227">
        <v>234</v>
      </c>
      <c r="C21" s="227">
        <v>12809</v>
      </c>
      <c r="D21" s="227">
        <v>5520</v>
      </c>
      <c r="E21" s="227">
        <v>7289</v>
      </c>
    </row>
    <row r="22" spans="1:5" x14ac:dyDescent="0.25">
      <c r="A22" s="2" t="s">
        <v>225</v>
      </c>
    </row>
    <row r="23" spans="1:5" ht="15.75" thickBot="1" x14ac:dyDescent="0.3"/>
    <row r="24" spans="1:5" ht="120.75" thickBot="1" x14ac:dyDescent="0.3">
      <c r="A24" s="218">
        <v>2022</v>
      </c>
      <c r="B24" s="219" t="s">
        <v>201</v>
      </c>
      <c r="C24" s="220" t="s">
        <v>205</v>
      </c>
      <c r="D24" s="221" t="s">
        <v>112</v>
      </c>
      <c r="E24" s="221" t="s">
        <v>113</v>
      </c>
    </row>
    <row r="25" spans="1:5" ht="15.75" thickBot="1" x14ac:dyDescent="0.3">
      <c r="A25" s="222" t="s">
        <v>110</v>
      </c>
      <c r="B25" s="223" t="s">
        <v>212</v>
      </c>
      <c r="C25" s="224" t="s">
        <v>213</v>
      </c>
      <c r="D25" s="224" t="s">
        <v>214</v>
      </c>
      <c r="E25" s="224">
        <v>168</v>
      </c>
    </row>
    <row r="26" spans="1:5" ht="15.75" thickBot="1" x14ac:dyDescent="0.3">
      <c r="A26" s="225" t="s">
        <v>49</v>
      </c>
      <c r="B26" s="223">
        <v>1</v>
      </c>
      <c r="C26" s="223">
        <v>1528</v>
      </c>
      <c r="D26" s="223">
        <v>310</v>
      </c>
      <c r="E26" s="223">
        <v>1218</v>
      </c>
    </row>
    <row r="27" spans="1:5" ht="15.75" thickBot="1" x14ac:dyDescent="0.3">
      <c r="A27" s="225" t="s">
        <v>50</v>
      </c>
      <c r="B27" s="223">
        <v>27</v>
      </c>
      <c r="C27" s="223">
        <v>1645</v>
      </c>
      <c r="D27" s="223">
        <v>629</v>
      </c>
      <c r="E27" s="223">
        <v>1016</v>
      </c>
    </row>
    <row r="28" spans="1:5" ht="15.75" thickBot="1" x14ac:dyDescent="0.3">
      <c r="A28" s="225" t="s">
        <v>51</v>
      </c>
      <c r="B28" s="223">
        <v>41</v>
      </c>
      <c r="C28" s="223">
        <v>1404</v>
      </c>
      <c r="D28" s="223">
        <v>1120</v>
      </c>
      <c r="E28" s="223">
        <v>184</v>
      </c>
    </row>
    <row r="29" spans="1:5" ht="15.75" thickBot="1" x14ac:dyDescent="0.3">
      <c r="A29" s="226" t="s">
        <v>52</v>
      </c>
      <c r="B29" s="223">
        <v>69</v>
      </c>
      <c r="C29" s="223">
        <f>C26+C27+C28</f>
        <v>4577</v>
      </c>
      <c r="D29" s="223">
        <f>D26+D27+D28</f>
        <v>2059</v>
      </c>
      <c r="E29" s="223">
        <f t="shared" ref="E29" si="0">E26+E27+E28</f>
        <v>2418</v>
      </c>
    </row>
    <row r="30" spans="1:5" ht="15.75" thickBot="1" x14ac:dyDescent="0.3">
      <c r="A30" s="225" t="s">
        <v>53</v>
      </c>
      <c r="B30" s="223">
        <v>30</v>
      </c>
      <c r="C30" s="223">
        <v>1712</v>
      </c>
      <c r="D30" s="223">
        <v>421</v>
      </c>
      <c r="E30" s="223">
        <v>1291</v>
      </c>
    </row>
    <row r="31" spans="1:5" ht="15.75" thickBot="1" x14ac:dyDescent="0.3">
      <c r="A31" s="225" t="s">
        <v>54</v>
      </c>
      <c r="B31" s="223">
        <v>32</v>
      </c>
      <c r="C31" s="223">
        <v>2179</v>
      </c>
      <c r="D31" s="223">
        <v>1016</v>
      </c>
      <c r="E31" s="223">
        <v>1163</v>
      </c>
    </row>
    <row r="32" spans="1:5" ht="15.75" thickBot="1" x14ac:dyDescent="0.3">
      <c r="A32" s="225" t="s">
        <v>55</v>
      </c>
      <c r="B32" s="223">
        <v>22</v>
      </c>
      <c r="C32" s="223">
        <v>1139</v>
      </c>
      <c r="D32" s="223">
        <v>168</v>
      </c>
      <c r="E32" s="223">
        <v>971</v>
      </c>
    </row>
    <row r="33" spans="1:5" ht="15.75" thickBot="1" x14ac:dyDescent="0.3">
      <c r="A33" s="225" t="s">
        <v>56</v>
      </c>
      <c r="B33" s="223">
        <v>24</v>
      </c>
      <c r="C33" s="223">
        <v>1075</v>
      </c>
      <c r="D33" s="223">
        <v>346</v>
      </c>
      <c r="E33" s="223">
        <v>729</v>
      </c>
    </row>
    <row r="34" spans="1:5" ht="15.75" thickBot="1" x14ac:dyDescent="0.3">
      <c r="A34" s="226" t="s">
        <v>57</v>
      </c>
      <c r="B34" s="224">
        <f>+B30+B31+B32+B33</f>
        <v>108</v>
      </c>
      <c r="C34" s="224">
        <f t="shared" ref="C34:E34" si="1">+C30+C31+C32+C33</f>
        <v>6105</v>
      </c>
      <c r="D34" s="224">
        <f t="shared" si="1"/>
        <v>1951</v>
      </c>
      <c r="E34" s="224">
        <f t="shared" si="1"/>
        <v>4154</v>
      </c>
    </row>
    <row r="35" spans="1:5" ht="15.75" thickBot="1" x14ac:dyDescent="0.3">
      <c r="A35" s="226" t="s">
        <v>58</v>
      </c>
      <c r="B35" s="227" t="s">
        <v>211</v>
      </c>
      <c r="C35" s="227" t="s">
        <v>215</v>
      </c>
      <c r="D35" s="227" t="s">
        <v>216</v>
      </c>
      <c r="E35" s="227" t="s">
        <v>217</v>
      </c>
    </row>
    <row r="36" spans="1:5" x14ac:dyDescent="0.25">
      <c r="A36" s="2" t="s">
        <v>218</v>
      </c>
    </row>
    <row r="37" spans="1:5" ht="15.75" thickBot="1" x14ac:dyDescent="0.3"/>
    <row r="38" spans="1:5" ht="120.75" thickBot="1" x14ac:dyDescent="0.3">
      <c r="A38" s="92">
        <v>2021</v>
      </c>
      <c r="B38" s="93" t="s">
        <v>201</v>
      </c>
      <c r="C38" s="94" t="s">
        <v>205</v>
      </c>
      <c r="D38" s="95" t="s">
        <v>112</v>
      </c>
      <c r="E38" s="95" t="s">
        <v>113</v>
      </c>
    </row>
    <row r="39" spans="1:5" ht="15.75" thickBot="1" x14ac:dyDescent="0.3">
      <c r="A39" s="96" t="s">
        <v>110</v>
      </c>
      <c r="B39" s="138">
        <v>3</v>
      </c>
      <c r="C39" s="138">
        <v>208</v>
      </c>
      <c r="D39" s="138">
        <v>40</v>
      </c>
      <c r="E39" s="138">
        <v>168</v>
      </c>
    </row>
    <row r="40" spans="1:5" ht="15.75" thickBot="1" x14ac:dyDescent="0.3">
      <c r="A40" s="98" t="s">
        <v>49</v>
      </c>
      <c r="B40" s="138">
        <v>14</v>
      </c>
      <c r="C40" s="138">
        <v>1244</v>
      </c>
      <c r="D40" s="138">
        <v>180</v>
      </c>
      <c r="E40" s="138">
        <v>1064</v>
      </c>
    </row>
    <row r="41" spans="1:5" ht="15.75" thickBot="1" x14ac:dyDescent="0.3">
      <c r="A41" s="98" t="s">
        <v>50</v>
      </c>
      <c r="B41" s="138">
        <v>29</v>
      </c>
      <c r="C41" s="138">
        <v>1571</v>
      </c>
      <c r="D41" s="138">
        <v>545</v>
      </c>
      <c r="E41" s="138">
        <v>1026</v>
      </c>
    </row>
    <row r="42" spans="1:5" ht="15.75" thickBot="1" x14ac:dyDescent="0.3">
      <c r="A42" s="98" t="s">
        <v>51</v>
      </c>
      <c r="B42" s="138">
        <v>41</v>
      </c>
      <c r="C42" s="138">
        <v>1396</v>
      </c>
      <c r="D42" s="138">
        <v>1212</v>
      </c>
      <c r="E42" s="138">
        <v>184</v>
      </c>
    </row>
    <row r="43" spans="1:5" ht="15.75" thickBot="1" x14ac:dyDescent="0.3">
      <c r="A43" s="99" t="s">
        <v>52</v>
      </c>
      <c r="B43" s="138">
        <v>84</v>
      </c>
      <c r="C43" s="138">
        <v>4211</v>
      </c>
      <c r="D43" s="138">
        <v>1937</v>
      </c>
      <c r="E43" s="138">
        <v>2274</v>
      </c>
    </row>
    <row r="44" spans="1:5" ht="15.75" thickBot="1" x14ac:dyDescent="0.3">
      <c r="A44" s="98" t="s">
        <v>53</v>
      </c>
      <c r="B44" s="138">
        <v>26</v>
      </c>
      <c r="C44" s="138">
        <v>1359</v>
      </c>
      <c r="D44" s="139">
        <v>226</v>
      </c>
      <c r="E44" s="139">
        <v>1133</v>
      </c>
    </row>
    <row r="45" spans="1:5" ht="15.75" thickBot="1" x14ac:dyDescent="0.3">
      <c r="A45" s="98" t="s">
        <v>54</v>
      </c>
      <c r="B45" s="138">
        <v>27</v>
      </c>
      <c r="C45" s="138">
        <v>2069</v>
      </c>
      <c r="D45" s="138">
        <v>906</v>
      </c>
      <c r="E45" s="138">
        <v>1163</v>
      </c>
    </row>
    <row r="46" spans="1:5" ht="15.75" thickBot="1" x14ac:dyDescent="0.3">
      <c r="A46" s="98" t="s">
        <v>55</v>
      </c>
      <c r="B46" s="138">
        <v>23</v>
      </c>
      <c r="C46" s="138">
        <v>1159</v>
      </c>
      <c r="D46" s="138">
        <v>148</v>
      </c>
      <c r="E46" s="138">
        <v>1011</v>
      </c>
    </row>
    <row r="47" spans="1:5" ht="15.75" thickBot="1" x14ac:dyDescent="0.3">
      <c r="A47" s="98" t="s">
        <v>56</v>
      </c>
      <c r="B47" s="138">
        <v>22</v>
      </c>
      <c r="C47" s="138">
        <v>1010</v>
      </c>
      <c r="D47" s="138">
        <v>264</v>
      </c>
      <c r="E47" s="138">
        <v>746</v>
      </c>
    </row>
    <row r="48" spans="1:5" ht="15.75" thickBot="1" x14ac:dyDescent="0.3">
      <c r="A48" s="99" t="s">
        <v>57</v>
      </c>
      <c r="B48" s="138">
        <v>98</v>
      </c>
      <c r="C48" s="138">
        <v>5597</v>
      </c>
      <c r="D48" s="138">
        <v>1544</v>
      </c>
      <c r="E48" s="138">
        <v>4053</v>
      </c>
    </row>
    <row r="49" spans="1:5" ht="15.75" thickBot="1" x14ac:dyDescent="0.3">
      <c r="A49" s="99" t="s">
        <v>58</v>
      </c>
      <c r="B49" s="140">
        <v>185</v>
      </c>
      <c r="C49" s="140">
        <v>10016</v>
      </c>
      <c r="D49" s="140">
        <v>3521</v>
      </c>
      <c r="E49" s="140">
        <v>6495</v>
      </c>
    </row>
    <row r="50" spans="1:5" x14ac:dyDescent="0.25">
      <c r="A50" s="2" t="s">
        <v>188</v>
      </c>
    </row>
    <row r="51" spans="1:5" ht="15.75" thickBot="1" x14ac:dyDescent="0.3"/>
    <row r="52" spans="1:5" ht="120.75" thickBot="1" x14ac:dyDescent="0.3">
      <c r="A52" s="92">
        <v>2020</v>
      </c>
      <c r="B52" s="93" t="s">
        <v>201</v>
      </c>
      <c r="C52" s="94" t="s">
        <v>205</v>
      </c>
      <c r="D52" s="95" t="s">
        <v>112</v>
      </c>
      <c r="E52" s="95" t="s">
        <v>113</v>
      </c>
    </row>
    <row r="53" spans="1:5" ht="15.75" thickBot="1" x14ac:dyDescent="0.3">
      <c r="A53" s="96" t="s">
        <v>110</v>
      </c>
      <c r="B53" s="97">
        <v>5</v>
      </c>
      <c r="C53" s="97">
        <v>165</v>
      </c>
      <c r="D53" s="97">
        <v>0</v>
      </c>
      <c r="E53" s="97">
        <v>164</v>
      </c>
    </row>
    <row r="54" spans="1:5" ht="15.75" thickBot="1" x14ac:dyDescent="0.3">
      <c r="A54" s="98" t="s">
        <v>49</v>
      </c>
      <c r="B54" s="97">
        <v>82</v>
      </c>
      <c r="C54" s="97">
        <v>1199</v>
      </c>
      <c r="D54" s="97">
        <v>144</v>
      </c>
      <c r="E54" s="97">
        <v>1054</v>
      </c>
    </row>
    <row r="55" spans="1:5" ht="15.75" thickBot="1" x14ac:dyDescent="0.3">
      <c r="A55" s="98" t="s">
        <v>50</v>
      </c>
      <c r="B55" s="97">
        <v>42</v>
      </c>
      <c r="C55" s="97">
        <v>635</v>
      </c>
      <c r="D55" s="97">
        <v>114</v>
      </c>
      <c r="E55" s="97">
        <v>584</v>
      </c>
    </row>
    <row r="56" spans="1:5" ht="15.75" thickBot="1" x14ac:dyDescent="0.3">
      <c r="A56" s="98" t="s">
        <v>51</v>
      </c>
      <c r="B56" s="97">
        <v>89</v>
      </c>
      <c r="C56" s="97">
        <v>1322</v>
      </c>
      <c r="D56" s="97">
        <v>1216</v>
      </c>
      <c r="E56" s="97">
        <v>184</v>
      </c>
    </row>
    <row r="57" spans="1:5" ht="15.75" thickBot="1" x14ac:dyDescent="0.3">
      <c r="A57" s="99" t="s">
        <v>52</v>
      </c>
      <c r="B57" s="97">
        <v>213</v>
      </c>
      <c r="C57" s="97">
        <v>3156</v>
      </c>
      <c r="D57" s="97">
        <v>1474</v>
      </c>
      <c r="E57" s="97">
        <v>1822</v>
      </c>
    </row>
    <row r="58" spans="1:5" ht="15.75" thickBot="1" x14ac:dyDescent="0.3">
      <c r="A58" s="98" t="s">
        <v>53</v>
      </c>
      <c r="B58" s="97">
        <v>41</v>
      </c>
      <c r="C58" s="97">
        <v>1274</v>
      </c>
      <c r="D58" s="100">
        <v>226</v>
      </c>
      <c r="E58" s="100">
        <v>1083</v>
      </c>
    </row>
    <row r="59" spans="1:5" ht="15.75" thickBot="1" x14ac:dyDescent="0.3">
      <c r="A59" s="98" t="s">
        <v>54</v>
      </c>
      <c r="B59" s="97">
        <v>49</v>
      </c>
      <c r="C59" s="97">
        <v>2007</v>
      </c>
      <c r="D59" s="97">
        <v>1040</v>
      </c>
      <c r="E59" s="97">
        <v>1113</v>
      </c>
    </row>
    <row r="60" spans="1:5" ht="15.75" thickBot="1" x14ac:dyDescent="0.3">
      <c r="A60" s="98" t="s">
        <v>55</v>
      </c>
      <c r="B60" s="97">
        <v>69</v>
      </c>
      <c r="C60" s="97">
        <v>883</v>
      </c>
      <c r="D60" s="97">
        <v>30</v>
      </c>
      <c r="E60" s="97">
        <v>850</v>
      </c>
    </row>
    <row r="61" spans="1:5" ht="15.75" thickBot="1" x14ac:dyDescent="0.3">
      <c r="A61" s="98" t="s">
        <v>56</v>
      </c>
      <c r="B61" s="97">
        <v>45</v>
      </c>
      <c r="C61" s="97">
        <v>949</v>
      </c>
      <c r="D61" s="97">
        <v>250</v>
      </c>
      <c r="E61" s="97">
        <v>714</v>
      </c>
    </row>
    <row r="62" spans="1:5" ht="15.75" thickBot="1" x14ac:dyDescent="0.3">
      <c r="A62" s="99" t="s">
        <v>57</v>
      </c>
      <c r="B62" s="97">
        <v>204</v>
      </c>
      <c r="C62" s="97">
        <v>5113</v>
      </c>
      <c r="D62" s="100">
        <v>1546</v>
      </c>
      <c r="E62" s="100">
        <v>3760</v>
      </c>
    </row>
    <row r="63" spans="1:5" ht="15.75" thickBot="1" x14ac:dyDescent="0.3">
      <c r="A63" s="99" t="s">
        <v>58</v>
      </c>
      <c r="B63" s="101">
        <v>377</v>
      </c>
      <c r="C63" s="101">
        <v>8434</v>
      </c>
      <c r="D63" s="101">
        <v>3020</v>
      </c>
      <c r="E63" s="101">
        <v>5746</v>
      </c>
    </row>
    <row r="64" spans="1:5" x14ac:dyDescent="0.25">
      <c r="A64" s="2" t="s">
        <v>182</v>
      </c>
    </row>
    <row r="65" spans="1:5" ht="15.75" thickBot="1" x14ac:dyDescent="0.3">
      <c r="A65" s="2"/>
    </row>
    <row r="66" spans="1:5" ht="60.75" thickBot="1" x14ac:dyDescent="0.3">
      <c r="A66" s="92">
        <v>2019</v>
      </c>
      <c r="B66" s="93" t="s">
        <v>114</v>
      </c>
      <c r="C66" s="94" t="s">
        <v>111</v>
      </c>
      <c r="D66" s="95" t="s">
        <v>112</v>
      </c>
      <c r="E66" s="95" t="s">
        <v>113</v>
      </c>
    </row>
    <row r="67" spans="1:5" ht="15.75" thickBot="1" x14ac:dyDescent="0.3">
      <c r="A67" s="96" t="s">
        <v>110</v>
      </c>
      <c r="B67" s="97">
        <v>5</v>
      </c>
      <c r="C67" s="97">
        <v>165</v>
      </c>
      <c r="D67" s="97">
        <v>0</v>
      </c>
      <c r="E67" s="97">
        <v>164</v>
      </c>
    </row>
    <row r="68" spans="1:5" ht="15.75" thickBot="1" x14ac:dyDescent="0.3">
      <c r="A68" s="98" t="s">
        <v>49</v>
      </c>
      <c r="B68" s="97">
        <v>74</v>
      </c>
      <c r="C68" s="97">
        <v>837</v>
      </c>
      <c r="D68" s="97">
        <v>32</v>
      </c>
      <c r="E68" s="97">
        <v>804</v>
      </c>
    </row>
    <row r="69" spans="1:5" ht="15.75" thickBot="1" x14ac:dyDescent="0.3">
      <c r="A69" s="98" t="s">
        <v>50</v>
      </c>
      <c r="B69" s="97">
        <v>38</v>
      </c>
      <c r="C69" s="97">
        <v>515</v>
      </c>
      <c r="D69" s="97">
        <v>114</v>
      </c>
      <c r="E69" s="97">
        <v>464</v>
      </c>
    </row>
    <row r="70" spans="1:5" ht="15.75" thickBot="1" x14ac:dyDescent="0.3">
      <c r="A70" s="98" t="s">
        <v>51</v>
      </c>
      <c r="B70" s="97">
        <v>74</v>
      </c>
      <c r="C70" s="97">
        <v>1100</v>
      </c>
      <c r="D70" s="97">
        <v>994</v>
      </c>
      <c r="E70" s="97">
        <v>184</v>
      </c>
    </row>
    <row r="71" spans="1:5" ht="15.75" thickBot="1" x14ac:dyDescent="0.3">
      <c r="A71" s="99" t="s">
        <v>52</v>
      </c>
      <c r="B71" s="97">
        <v>186</v>
      </c>
      <c r="C71" s="97">
        <v>2452</v>
      </c>
      <c r="D71" s="97">
        <v>1140</v>
      </c>
      <c r="E71" s="97">
        <v>1452</v>
      </c>
    </row>
    <row r="72" spans="1:5" ht="15.75" thickBot="1" x14ac:dyDescent="0.3">
      <c r="A72" s="98" t="s">
        <v>53</v>
      </c>
      <c r="B72" s="97">
        <v>36</v>
      </c>
      <c r="C72" s="97">
        <v>1082</v>
      </c>
      <c r="D72" s="100">
        <v>146</v>
      </c>
      <c r="E72" s="100">
        <v>971</v>
      </c>
    </row>
    <row r="73" spans="1:5" ht="15.75" thickBot="1" x14ac:dyDescent="0.3">
      <c r="A73" s="98" t="s">
        <v>54</v>
      </c>
      <c r="B73" s="97">
        <v>45</v>
      </c>
      <c r="C73" s="97">
        <v>1821</v>
      </c>
      <c r="D73" s="97">
        <v>954</v>
      </c>
      <c r="E73" s="97">
        <v>1013</v>
      </c>
    </row>
    <row r="74" spans="1:5" ht="15.75" thickBot="1" x14ac:dyDescent="0.3">
      <c r="A74" s="98" t="s">
        <v>55</v>
      </c>
      <c r="B74" s="97">
        <v>67</v>
      </c>
      <c r="C74" s="97">
        <v>747</v>
      </c>
      <c r="D74" s="97">
        <v>30</v>
      </c>
      <c r="E74" s="97">
        <v>714</v>
      </c>
    </row>
    <row r="75" spans="1:5" ht="15.75" thickBot="1" x14ac:dyDescent="0.3">
      <c r="A75" s="98" t="s">
        <v>56</v>
      </c>
      <c r="B75" s="97">
        <v>42</v>
      </c>
      <c r="C75" s="97">
        <v>853</v>
      </c>
      <c r="D75" s="97">
        <v>250</v>
      </c>
      <c r="E75" s="97">
        <v>618</v>
      </c>
    </row>
    <row r="76" spans="1:5" ht="15.75" thickBot="1" x14ac:dyDescent="0.3">
      <c r="A76" s="99" t="s">
        <v>57</v>
      </c>
      <c r="B76" s="97">
        <v>190</v>
      </c>
      <c r="C76" s="97">
        <v>4503</v>
      </c>
      <c r="D76" s="100">
        <v>1380</v>
      </c>
      <c r="E76" s="100">
        <v>3316</v>
      </c>
    </row>
    <row r="77" spans="1:5" ht="15.75" thickBot="1" x14ac:dyDescent="0.3">
      <c r="A77" s="99" t="s">
        <v>58</v>
      </c>
      <c r="B77" s="101">
        <v>336</v>
      </c>
      <c r="C77" s="101">
        <v>7120</v>
      </c>
      <c r="D77" s="101">
        <v>2520</v>
      </c>
      <c r="E77" s="101">
        <v>4932</v>
      </c>
    </row>
    <row r="78" spans="1:5" x14ac:dyDescent="0.25">
      <c r="A78" s="2" t="s">
        <v>183</v>
      </c>
    </row>
    <row r="79" spans="1:5" ht="15.75" thickBot="1" x14ac:dyDescent="0.3">
      <c r="A79" s="22"/>
    </row>
    <row r="80" spans="1:5" s="113" customFormat="1" ht="60.75" thickBot="1" x14ac:dyDescent="0.3">
      <c r="A80" s="92">
        <v>2018</v>
      </c>
      <c r="B80" s="93" t="s">
        <v>114</v>
      </c>
      <c r="C80" s="94" t="s">
        <v>111</v>
      </c>
      <c r="D80" s="95" t="s">
        <v>112</v>
      </c>
      <c r="E80" s="95" t="s">
        <v>113</v>
      </c>
    </row>
    <row r="81" spans="1:5" ht="15.75" thickBot="1" x14ac:dyDescent="0.3">
      <c r="A81" s="96" t="s">
        <v>110</v>
      </c>
      <c r="B81" s="97">
        <v>2</v>
      </c>
      <c r="C81" s="97">
        <v>124</v>
      </c>
      <c r="D81" s="97">
        <v>0</v>
      </c>
      <c r="E81" s="97">
        <v>124</v>
      </c>
    </row>
    <row r="82" spans="1:5" ht="15.75" thickBot="1" x14ac:dyDescent="0.3">
      <c r="A82" s="98" t="s">
        <v>49</v>
      </c>
      <c r="B82" s="97">
        <v>7</v>
      </c>
      <c r="C82" s="97">
        <v>796</v>
      </c>
      <c r="D82" s="97">
        <v>32</v>
      </c>
      <c r="E82" s="97">
        <v>764</v>
      </c>
    </row>
    <row r="83" spans="1:5" ht="15.75" thickBot="1" x14ac:dyDescent="0.3">
      <c r="A83" s="98" t="s">
        <v>50</v>
      </c>
      <c r="B83" s="97">
        <v>11</v>
      </c>
      <c r="C83" s="97">
        <v>456</v>
      </c>
      <c r="D83" s="97">
        <v>48</v>
      </c>
      <c r="E83" s="97">
        <v>408</v>
      </c>
    </row>
    <row r="84" spans="1:5" ht="15.75" thickBot="1" x14ac:dyDescent="0.3">
      <c r="A84" s="98" t="s">
        <v>51</v>
      </c>
      <c r="B84" s="97">
        <v>48</v>
      </c>
      <c r="C84" s="97">
        <v>1022</v>
      </c>
      <c r="D84" s="97">
        <v>910</v>
      </c>
      <c r="E84" s="97">
        <v>112</v>
      </c>
    </row>
    <row r="85" spans="1:5" ht="15.75" thickBot="1" x14ac:dyDescent="0.3">
      <c r="A85" s="99" t="s">
        <v>52</v>
      </c>
      <c r="B85" s="97">
        <f>B82+B83+B84</f>
        <v>66</v>
      </c>
      <c r="C85" s="97">
        <f>C82+C83+C84</f>
        <v>2274</v>
      </c>
      <c r="D85" s="97">
        <f>D82+D83+D84</f>
        <v>990</v>
      </c>
      <c r="E85" s="97">
        <f>E82+E83+E84</f>
        <v>1284</v>
      </c>
    </row>
    <row r="86" spans="1:5" ht="15.75" thickBot="1" x14ac:dyDescent="0.3">
      <c r="A86" s="98" t="s">
        <v>53</v>
      </c>
      <c r="B86" s="97">
        <v>24</v>
      </c>
      <c r="C86" s="97">
        <v>1040</v>
      </c>
      <c r="D86" s="100">
        <v>106</v>
      </c>
      <c r="E86" s="100">
        <v>934</v>
      </c>
    </row>
    <row r="87" spans="1:5" ht="15.75" thickBot="1" x14ac:dyDescent="0.3">
      <c r="A87" s="98" t="s">
        <v>54</v>
      </c>
      <c r="B87" s="97">
        <v>20</v>
      </c>
      <c r="C87" s="97">
        <v>1684</v>
      </c>
      <c r="D87" s="97">
        <v>794</v>
      </c>
      <c r="E87" s="97">
        <v>890</v>
      </c>
    </row>
    <row r="88" spans="1:5" ht="15.75" thickBot="1" x14ac:dyDescent="0.3">
      <c r="A88" s="98" t="s">
        <v>55</v>
      </c>
      <c r="B88" s="97">
        <v>16</v>
      </c>
      <c r="C88" s="97">
        <v>639</v>
      </c>
      <c r="D88" s="97">
        <v>30</v>
      </c>
      <c r="E88" s="97">
        <v>609</v>
      </c>
    </row>
    <row r="89" spans="1:5" ht="15.75" thickBot="1" x14ac:dyDescent="0.3">
      <c r="A89" s="98" t="s">
        <v>56</v>
      </c>
      <c r="B89" s="97">
        <v>21</v>
      </c>
      <c r="C89" s="97">
        <v>758</v>
      </c>
      <c r="D89" s="97">
        <v>230</v>
      </c>
      <c r="E89" s="97">
        <v>528</v>
      </c>
    </row>
    <row r="90" spans="1:5" ht="15.75" thickBot="1" x14ac:dyDescent="0.3">
      <c r="A90" s="99" t="s">
        <v>57</v>
      </c>
      <c r="B90" s="97">
        <f>B86+B87+B88+B89</f>
        <v>81</v>
      </c>
      <c r="C90" s="97">
        <f>C86+C87+C88+C89</f>
        <v>4121</v>
      </c>
      <c r="D90" s="100">
        <f>D86+D87+D88+D89</f>
        <v>1160</v>
      </c>
      <c r="E90" s="100">
        <f>E86+E87+E88+E89</f>
        <v>2961</v>
      </c>
    </row>
    <row r="91" spans="1:5" ht="15.75" thickBot="1" x14ac:dyDescent="0.3">
      <c r="A91" s="99" t="s">
        <v>58</v>
      </c>
      <c r="B91" s="101">
        <f>B81+B85+B90</f>
        <v>149</v>
      </c>
      <c r="C91" s="101">
        <f>C81+C85+C90</f>
        <v>6519</v>
      </c>
      <c r="D91" s="101">
        <f>D81+D85+D90</f>
        <v>2150</v>
      </c>
      <c r="E91" s="101">
        <f>E81+E85+E90</f>
        <v>4369</v>
      </c>
    </row>
    <row r="92" spans="1:5" x14ac:dyDescent="0.25">
      <c r="A92" s="2" t="s">
        <v>164</v>
      </c>
    </row>
    <row r="93" spans="1:5" ht="15.75" thickBot="1" x14ac:dyDescent="0.3">
      <c r="A93" s="2"/>
    </row>
    <row r="94" spans="1:5" ht="60.75" thickBot="1" x14ac:dyDescent="0.3">
      <c r="A94" s="92">
        <v>2017</v>
      </c>
      <c r="B94" s="93" t="s">
        <v>114</v>
      </c>
      <c r="C94" s="94" t="s">
        <v>111</v>
      </c>
      <c r="D94" s="95" t="s">
        <v>112</v>
      </c>
      <c r="E94" s="95" t="s">
        <v>113</v>
      </c>
    </row>
    <row r="95" spans="1:5" ht="15.75" thickBot="1" x14ac:dyDescent="0.3">
      <c r="A95" s="96" t="s">
        <v>110</v>
      </c>
      <c r="B95" s="97">
        <v>2</v>
      </c>
      <c r="C95" s="97">
        <v>126</v>
      </c>
      <c r="D95" s="97">
        <v>0</v>
      </c>
      <c r="E95" s="97">
        <v>126</v>
      </c>
    </row>
    <row r="96" spans="1:5" ht="15.75" thickBot="1" x14ac:dyDescent="0.3">
      <c r="A96" s="98" t="s">
        <v>49</v>
      </c>
      <c r="B96" s="97">
        <v>7</v>
      </c>
      <c r="C96" s="97">
        <v>796</v>
      </c>
      <c r="D96" s="97">
        <v>32</v>
      </c>
      <c r="E96" s="97">
        <v>764</v>
      </c>
    </row>
    <row r="97" spans="1:5" ht="15.75" thickBot="1" x14ac:dyDescent="0.3">
      <c r="A97" s="98" t="s">
        <v>50</v>
      </c>
      <c r="B97" s="97">
        <v>8</v>
      </c>
      <c r="C97" s="97">
        <v>402</v>
      </c>
      <c r="D97" s="97">
        <v>50</v>
      </c>
      <c r="E97" s="97">
        <v>352</v>
      </c>
    </row>
    <row r="98" spans="1:5" ht="15.75" thickBot="1" x14ac:dyDescent="0.3">
      <c r="A98" s="98" t="s">
        <v>51</v>
      </c>
      <c r="B98" s="97">
        <v>27</v>
      </c>
      <c r="C98" s="97">
        <v>1082</v>
      </c>
      <c r="D98" s="97">
        <v>904</v>
      </c>
      <c r="E98" s="97">
        <v>178</v>
      </c>
    </row>
    <row r="99" spans="1:5" ht="15.75" thickBot="1" x14ac:dyDescent="0.3">
      <c r="A99" s="99" t="s">
        <v>52</v>
      </c>
      <c r="B99" s="97">
        <v>44</v>
      </c>
      <c r="C99" s="97">
        <v>2406</v>
      </c>
      <c r="D99" s="97">
        <v>986</v>
      </c>
      <c r="E99" s="97">
        <v>1420</v>
      </c>
    </row>
    <row r="100" spans="1:5" ht="15.75" thickBot="1" x14ac:dyDescent="0.3">
      <c r="A100" s="98" t="s">
        <v>53</v>
      </c>
      <c r="B100" s="97">
        <v>13</v>
      </c>
      <c r="C100" s="97">
        <v>826</v>
      </c>
      <c r="D100" s="100">
        <v>52</v>
      </c>
      <c r="E100" s="100">
        <v>774</v>
      </c>
    </row>
    <row r="101" spans="1:5" ht="15.75" thickBot="1" x14ac:dyDescent="0.3">
      <c r="A101" s="98" t="s">
        <v>54</v>
      </c>
      <c r="B101" s="97">
        <v>13</v>
      </c>
      <c r="C101" s="97">
        <v>1584</v>
      </c>
      <c r="D101" s="97">
        <v>690</v>
      </c>
      <c r="E101" s="97">
        <v>894</v>
      </c>
    </row>
    <row r="102" spans="1:5" ht="15.75" thickBot="1" x14ac:dyDescent="0.3">
      <c r="A102" s="98" t="s">
        <v>55</v>
      </c>
      <c r="B102" s="97">
        <v>12</v>
      </c>
      <c r="C102" s="97">
        <v>478</v>
      </c>
      <c r="D102" s="97">
        <v>50</v>
      </c>
      <c r="E102" s="97">
        <v>428</v>
      </c>
    </row>
    <row r="103" spans="1:5" ht="15.75" thickBot="1" x14ac:dyDescent="0.3">
      <c r="A103" s="98" t="s">
        <v>56</v>
      </c>
      <c r="B103" s="97">
        <v>14</v>
      </c>
      <c r="C103" s="97">
        <v>702</v>
      </c>
      <c r="D103" s="97">
        <v>200</v>
      </c>
      <c r="E103" s="97">
        <v>502</v>
      </c>
    </row>
    <row r="104" spans="1:5" ht="15.75" thickBot="1" x14ac:dyDescent="0.3">
      <c r="A104" s="99" t="s">
        <v>57</v>
      </c>
      <c r="B104" s="97">
        <v>52</v>
      </c>
      <c r="C104" s="97">
        <v>3590</v>
      </c>
      <c r="D104" s="100">
        <v>992</v>
      </c>
      <c r="E104" s="100">
        <v>2598</v>
      </c>
    </row>
    <row r="105" spans="1:5" ht="15.75" thickBot="1" x14ac:dyDescent="0.3">
      <c r="A105" s="99" t="s">
        <v>58</v>
      </c>
      <c r="B105" s="101">
        <v>96</v>
      </c>
      <c r="C105" s="101">
        <v>5996</v>
      </c>
      <c r="D105" s="101">
        <v>1978</v>
      </c>
      <c r="E105" s="101">
        <v>4018</v>
      </c>
    </row>
    <row r="106" spans="1:5" x14ac:dyDescent="0.25">
      <c r="A106" s="2" t="s">
        <v>163</v>
      </c>
    </row>
    <row r="107" spans="1:5" ht="15.75" thickBot="1" x14ac:dyDescent="0.3">
      <c r="A107" s="2"/>
    </row>
    <row r="108" spans="1:5" ht="60.75" thickBot="1" x14ac:dyDescent="0.3">
      <c r="A108" s="92">
        <v>2016</v>
      </c>
      <c r="B108" s="93" t="s">
        <v>114</v>
      </c>
      <c r="C108" s="94" t="s">
        <v>111</v>
      </c>
      <c r="D108" s="95" t="s">
        <v>112</v>
      </c>
      <c r="E108" s="95" t="s">
        <v>113</v>
      </c>
    </row>
    <row r="109" spans="1:5" ht="15.75" thickBot="1" x14ac:dyDescent="0.3">
      <c r="A109" s="96" t="s">
        <v>110</v>
      </c>
      <c r="B109" s="97">
        <v>2</v>
      </c>
      <c r="C109" s="97">
        <v>126</v>
      </c>
      <c r="D109" s="97">
        <v>0</v>
      </c>
      <c r="E109" s="97">
        <v>126</v>
      </c>
    </row>
    <row r="110" spans="1:5" ht="15.75" thickBot="1" x14ac:dyDescent="0.3">
      <c r="A110" s="98" t="s">
        <v>49</v>
      </c>
      <c r="B110" s="97">
        <v>5</v>
      </c>
      <c r="C110" s="97">
        <v>724</v>
      </c>
      <c r="D110" s="97">
        <v>0</v>
      </c>
      <c r="E110" s="97">
        <v>724</v>
      </c>
    </row>
    <row r="111" spans="1:5" ht="15.75" thickBot="1" x14ac:dyDescent="0.3">
      <c r="A111" s="98" t="s">
        <v>50</v>
      </c>
      <c r="B111" s="97">
        <v>5</v>
      </c>
      <c r="C111" s="97">
        <v>242</v>
      </c>
      <c r="D111" s="97">
        <v>20</v>
      </c>
      <c r="E111" s="97">
        <v>222</v>
      </c>
    </row>
    <row r="112" spans="1:5" ht="15.75" thickBot="1" x14ac:dyDescent="0.3">
      <c r="A112" s="98" t="s">
        <v>51</v>
      </c>
      <c r="B112" s="97">
        <v>9</v>
      </c>
      <c r="C112" s="97">
        <v>488</v>
      </c>
      <c r="D112" s="97">
        <v>376</v>
      </c>
      <c r="E112" s="97">
        <v>112</v>
      </c>
    </row>
    <row r="113" spans="1:11" ht="15.75" thickBot="1" x14ac:dyDescent="0.3">
      <c r="A113" s="99" t="s">
        <v>52</v>
      </c>
      <c r="B113" s="97">
        <v>21</v>
      </c>
      <c r="C113" s="97">
        <v>1580</v>
      </c>
      <c r="D113" s="97">
        <v>396</v>
      </c>
      <c r="E113" s="97">
        <v>1184</v>
      </c>
    </row>
    <row r="114" spans="1:11" ht="19.5" customHeight="1" thickBot="1" x14ac:dyDescent="0.3">
      <c r="A114" s="98" t="s">
        <v>53</v>
      </c>
      <c r="B114" s="97">
        <v>12</v>
      </c>
      <c r="C114" s="97">
        <v>814</v>
      </c>
      <c r="D114" s="100">
        <v>40</v>
      </c>
      <c r="E114" s="100">
        <v>774</v>
      </c>
    </row>
    <row r="115" spans="1:11" ht="15.75" thickBot="1" x14ac:dyDescent="0.3">
      <c r="A115" s="98" t="s">
        <v>54</v>
      </c>
      <c r="B115" s="97">
        <v>11</v>
      </c>
      <c r="C115" s="97">
        <v>732</v>
      </c>
      <c r="D115" s="97">
        <v>260</v>
      </c>
      <c r="E115" s="97">
        <v>472</v>
      </c>
    </row>
    <row r="116" spans="1:11" ht="15.75" thickBot="1" x14ac:dyDescent="0.3">
      <c r="A116" s="98" t="s">
        <v>55</v>
      </c>
      <c r="B116" s="97">
        <v>10</v>
      </c>
      <c r="C116" s="97">
        <v>358</v>
      </c>
      <c r="D116" s="97">
        <v>10</v>
      </c>
      <c r="E116" s="97">
        <v>348</v>
      </c>
    </row>
    <row r="117" spans="1:11" ht="15.75" thickBot="1" x14ac:dyDescent="0.3">
      <c r="A117" s="98" t="s">
        <v>56</v>
      </c>
      <c r="B117" s="97">
        <v>8</v>
      </c>
      <c r="C117" s="97">
        <v>398</v>
      </c>
      <c r="D117" s="97">
        <v>120</v>
      </c>
      <c r="E117" s="97">
        <v>278</v>
      </c>
    </row>
    <row r="118" spans="1:11" ht="15.75" thickBot="1" x14ac:dyDescent="0.3">
      <c r="A118" s="99" t="s">
        <v>57</v>
      </c>
      <c r="B118" s="97">
        <v>41</v>
      </c>
      <c r="C118" s="97">
        <v>2302</v>
      </c>
      <c r="D118" s="100">
        <v>430</v>
      </c>
      <c r="E118" s="100">
        <v>1872</v>
      </c>
    </row>
    <row r="119" spans="1:11" ht="15.75" thickBot="1" x14ac:dyDescent="0.3">
      <c r="A119" s="99" t="s">
        <v>58</v>
      </c>
      <c r="B119" s="101">
        <v>62</v>
      </c>
      <c r="C119" s="101">
        <v>3882</v>
      </c>
      <c r="D119" s="101">
        <v>826</v>
      </c>
      <c r="E119" s="101">
        <v>3056</v>
      </c>
    </row>
    <row r="120" spans="1:11" x14ac:dyDescent="0.25">
      <c r="A120" s="2" t="s">
        <v>127</v>
      </c>
    </row>
    <row r="121" spans="1:11" x14ac:dyDescent="0.25">
      <c r="A121" s="2"/>
    </row>
    <row r="122" spans="1:11" ht="60" x14ac:dyDescent="0.25">
      <c r="A122" s="84">
        <v>2015</v>
      </c>
      <c r="B122" s="55" t="s">
        <v>114</v>
      </c>
      <c r="C122" s="55" t="s">
        <v>111</v>
      </c>
      <c r="D122" s="46" t="s">
        <v>112</v>
      </c>
      <c r="E122" s="46" t="s">
        <v>113</v>
      </c>
    </row>
    <row r="123" spans="1:11" x14ac:dyDescent="0.25">
      <c r="A123" s="56" t="s">
        <v>110</v>
      </c>
      <c r="B123" s="6">
        <v>4</v>
      </c>
      <c r="C123" s="6">
        <v>304</v>
      </c>
      <c r="D123" s="85">
        <v>0</v>
      </c>
      <c r="E123" s="85">
        <v>304</v>
      </c>
    </row>
    <row r="124" spans="1:11" x14ac:dyDescent="0.25">
      <c r="A124" s="56" t="s">
        <v>49</v>
      </c>
      <c r="B124" s="6">
        <v>7</v>
      </c>
      <c r="C124" s="6">
        <v>812</v>
      </c>
      <c r="D124" s="85">
        <v>32</v>
      </c>
      <c r="E124" s="85">
        <v>780</v>
      </c>
    </row>
    <row r="125" spans="1:11" x14ac:dyDescent="0.25">
      <c r="A125" s="56" t="s">
        <v>50</v>
      </c>
      <c r="B125" s="6">
        <v>9</v>
      </c>
      <c r="C125" s="6">
        <v>458</v>
      </c>
      <c r="D125" s="85">
        <v>48</v>
      </c>
      <c r="E125" s="85">
        <v>410</v>
      </c>
    </row>
    <row r="126" spans="1:11" x14ac:dyDescent="0.25">
      <c r="A126" s="56" t="s">
        <v>51</v>
      </c>
      <c r="B126" s="6">
        <v>29</v>
      </c>
      <c r="C126" s="6">
        <v>1142</v>
      </c>
      <c r="D126" s="85">
        <v>990</v>
      </c>
      <c r="E126" s="85">
        <v>152</v>
      </c>
      <c r="K126" s="22"/>
    </row>
    <row r="127" spans="1:11" x14ac:dyDescent="0.25">
      <c r="A127" s="58" t="s">
        <v>52</v>
      </c>
      <c r="B127" s="6">
        <v>49</v>
      </c>
      <c r="C127" s="6">
        <v>2716</v>
      </c>
      <c r="D127" s="6">
        <v>1070</v>
      </c>
      <c r="E127" s="6">
        <v>1646</v>
      </c>
    </row>
    <row r="128" spans="1:11" x14ac:dyDescent="0.25">
      <c r="A128" s="56" t="s">
        <v>53</v>
      </c>
      <c r="B128" s="6">
        <v>17</v>
      </c>
      <c r="C128" s="6">
        <v>1272</v>
      </c>
      <c r="D128" s="85">
        <v>188</v>
      </c>
      <c r="E128" s="85">
        <v>1084</v>
      </c>
    </row>
    <row r="129" spans="1:11" x14ac:dyDescent="0.25">
      <c r="A129" s="56" t="s">
        <v>54</v>
      </c>
      <c r="B129" s="6">
        <v>15</v>
      </c>
      <c r="C129" s="6">
        <v>1714</v>
      </c>
      <c r="D129" s="85">
        <v>748</v>
      </c>
      <c r="E129" s="85">
        <v>966</v>
      </c>
    </row>
    <row r="130" spans="1:11" x14ac:dyDescent="0.25">
      <c r="A130" s="56" t="s">
        <v>55</v>
      </c>
      <c r="B130" s="6">
        <v>14</v>
      </c>
      <c r="C130" s="6">
        <v>618</v>
      </c>
      <c r="D130" s="85">
        <v>78</v>
      </c>
      <c r="E130" s="85">
        <v>540</v>
      </c>
    </row>
    <row r="131" spans="1:11" x14ac:dyDescent="0.25">
      <c r="A131" s="56" t="s">
        <v>56</v>
      </c>
      <c r="B131" s="6">
        <v>18</v>
      </c>
      <c r="C131" s="6">
        <v>926</v>
      </c>
      <c r="D131" s="85">
        <v>258</v>
      </c>
      <c r="E131" s="85">
        <v>668</v>
      </c>
    </row>
    <row r="132" spans="1:11" x14ac:dyDescent="0.25">
      <c r="A132" s="58" t="s">
        <v>57</v>
      </c>
      <c r="B132" s="6">
        <v>64</v>
      </c>
      <c r="C132" s="6">
        <v>4530</v>
      </c>
      <c r="D132" s="6">
        <v>1272</v>
      </c>
      <c r="E132" s="6">
        <v>3258</v>
      </c>
    </row>
    <row r="133" spans="1:11" x14ac:dyDescent="0.25">
      <c r="A133" s="58" t="s">
        <v>58</v>
      </c>
      <c r="B133" s="7">
        <v>113</v>
      </c>
      <c r="C133" s="7">
        <v>7246</v>
      </c>
      <c r="D133" s="86">
        <v>2342</v>
      </c>
      <c r="E133" s="86">
        <v>4904</v>
      </c>
    </row>
    <row r="134" spans="1:11" x14ac:dyDescent="0.25">
      <c r="A134" s="2" t="s">
        <v>122</v>
      </c>
    </row>
    <row r="135" spans="1:11" x14ac:dyDescent="0.25">
      <c r="A135" s="2"/>
    </row>
    <row r="136" spans="1:11" ht="60" x14ac:dyDescent="0.25">
      <c r="A136" s="84">
        <v>2014</v>
      </c>
      <c r="B136" s="55" t="s">
        <v>114</v>
      </c>
      <c r="C136" s="55" t="s">
        <v>111</v>
      </c>
      <c r="D136" s="46" t="s">
        <v>112</v>
      </c>
      <c r="E136" s="46" t="s">
        <v>113</v>
      </c>
    </row>
    <row r="137" spans="1:11" x14ac:dyDescent="0.25">
      <c r="A137" s="56" t="s">
        <v>110</v>
      </c>
      <c r="B137" s="6">
        <v>1</v>
      </c>
      <c r="C137" s="6">
        <v>72</v>
      </c>
      <c r="D137" s="85">
        <v>0</v>
      </c>
      <c r="E137" s="85">
        <v>72</v>
      </c>
    </row>
    <row r="138" spans="1:11" x14ac:dyDescent="0.25">
      <c r="A138" s="56" t="s">
        <v>49</v>
      </c>
      <c r="B138" s="6">
        <v>5</v>
      </c>
      <c r="C138" s="6">
        <v>680</v>
      </c>
      <c r="D138" s="85">
        <v>0</v>
      </c>
      <c r="E138" s="85">
        <v>680</v>
      </c>
    </row>
    <row r="139" spans="1:11" x14ac:dyDescent="0.25">
      <c r="A139" s="56" t="s">
        <v>50</v>
      </c>
      <c r="B139" s="6">
        <v>6</v>
      </c>
      <c r="C139" s="6">
        <v>294</v>
      </c>
      <c r="D139" s="85">
        <v>20</v>
      </c>
      <c r="E139" s="85">
        <v>274</v>
      </c>
    </row>
    <row r="140" spans="1:11" x14ac:dyDescent="0.25">
      <c r="A140" s="56" t="s">
        <v>51</v>
      </c>
      <c r="B140" s="6">
        <v>16</v>
      </c>
      <c r="C140" s="6">
        <v>706</v>
      </c>
      <c r="D140" s="85">
        <v>594</v>
      </c>
      <c r="E140" s="85">
        <v>112</v>
      </c>
    </row>
    <row r="141" spans="1:11" x14ac:dyDescent="0.25">
      <c r="A141" s="58" t="s">
        <v>52</v>
      </c>
      <c r="B141" s="6">
        <v>28</v>
      </c>
      <c r="C141" s="6">
        <v>1752</v>
      </c>
      <c r="D141" s="85">
        <v>614</v>
      </c>
      <c r="E141" s="85">
        <v>1138</v>
      </c>
      <c r="K141" s="22"/>
    </row>
    <row r="142" spans="1:11" s="57" customFormat="1" x14ac:dyDescent="0.25">
      <c r="A142" s="56" t="s">
        <v>53</v>
      </c>
      <c r="B142" s="6">
        <v>11</v>
      </c>
      <c r="C142" s="6">
        <v>970</v>
      </c>
      <c r="D142" s="85">
        <v>136</v>
      </c>
      <c r="E142" s="85">
        <v>834</v>
      </c>
      <c r="F142"/>
      <c r="G142"/>
      <c r="H142"/>
      <c r="I142"/>
    </row>
    <row r="143" spans="1:11" x14ac:dyDescent="0.25">
      <c r="A143" s="56" t="s">
        <v>54</v>
      </c>
      <c r="B143" s="6">
        <v>11</v>
      </c>
      <c r="C143" s="6">
        <v>1332</v>
      </c>
      <c r="D143" s="85">
        <v>596</v>
      </c>
      <c r="E143" s="85">
        <v>736</v>
      </c>
    </row>
    <row r="144" spans="1:11" x14ac:dyDescent="0.25">
      <c r="A144" s="56" t="s">
        <v>55</v>
      </c>
      <c r="B144" s="6">
        <v>13</v>
      </c>
      <c r="C144" s="6">
        <v>598</v>
      </c>
      <c r="D144" s="85">
        <v>78</v>
      </c>
      <c r="E144" s="85">
        <v>520</v>
      </c>
    </row>
    <row r="145" spans="1:5" x14ac:dyDescent="0.25">
      <c r="A145" s="56" t="s">
        <v>56</v>
      </c>
      <c r="B145" s="6">
        <v>13</v>
      </c>
      <c r="C145" s="6">
        <v>644</v>
      </c>
      <c r="D145" s="85">
        <v>170</v>
      </c>
      <c r="E145" s="85">
        <v>474</v>
      </c>
    </row>
    <row r="146" spans="1:5" x14ac:dyDescent="0.25">
      <c r="A146" s="58" t="s">
        <v>57</v>
      </c>
      <c r="B146" s="6">
        <v>48</v>
      </c>
      <c r="C146" s="6">
        <v>3544</v>
      </c>
      <c r="D146" s="85">
        <v>980</v>
      </c>
      <c r="E146" s="85">
        <v>2564</v>
      </c>
    </row>
    <row r="147" spans="1:5" x14ac:dyDescent="0.25">
      <c r="A147" s="58" t="s">
        <v>58</v>
      </c>
      <c r="B147" s="7">
        <v>76</v>
      </c>
      <c r="C147" s="7">
        <v>5296</v>
      </c>
      <c r="D147" s="86">
        <v>1594</v>
      </c>
      <c r="E147" s="86">
        <v>3702</v>
      </c>
    </row>
    <row r="148" spans="1:5" x14ac:dyDescent="0.25">
      <c r="A148" s="2" t="s">
        <v>124</v>
      </c>
    </row>
    <row r="149" spans="1:5" x14ac:dyDescent="0.25">
      <c r="A149" s="2"/>
    </row>
    <row r="150" spans="1:5" ht="57.6" customHeight="1" x14ac:dyDescent="0.25">
      <c r="A150" s="84">
        <v>2013</v>
      </c>
      <c r="B150" s="55" t="s">
        <v>114</v>
      </c>
      <c r="C150" s="55" t="s">
        <v>111</v>
      </c>
      <c r="D150" s="46" t="s">
        <v>112</v>
      </c>
      <c r="E150" s="46" t="s">
        <v>113</v>
      </c>
    </row>
    <row r="151" spans="1:5" x14ac:dyDescent="0.25">
      <c r="A151" s="56" t="s">
        <v>110</v>
      </c>
      <c r="B151" s="6">
        <v>0</v>
      </c>
      <c r="C151" s="6">
        <v>0</v>
      </c>
      <c r="D151" s="6">
        <v>0</v>
      </c>
      <c r="E151" s="6">
        <v>0</v>
      </c>
    </row>
    <row r="152" spans="1:5" x14ac:dyDescent="0.25">
      <c r="A152" s="56" t="s">
        <v>49</v>
      </c>
      <c r="B152" s="6">
        <v>3</v>
      </c>
      <c r="C152" s="6">
        <v>528</v>
      </c>
      <c r="D152" s="6">
        <v>0</v>
      </c>
      <c r="E152" s="6">
        <v>528</v>
      </c>
    </row>
    <row r="153" spans="1:5" ht="15" customHeight="1" x14ac:dyDescent="0.25">
      <c r="A153" s="56" t="s">
        <v>50</v>
      </c>
      <c r="B153" s="6">
        <v>5</v>
      </c>
      <c r="C153" s="6">
        <v>238</v>
      </c>
      <c r="D153" s="6">
        <v>20</v>
      </c>
      <c r="E153" s="6">
        <v>218</v>
      </c>
    </row>
    <row r="154" spans="1:5" x14ac:dyDescent="0.25">
      <c r="A154" s="56" t="s">
        <v>51</v>
      </c>
      <c r="B154" s="6">
        <v>2</v>
      </c>
      <c r="C154" s="6">
        <v>92</v>
      </c>
      <c r="D154" s="6">
        <v>20</v>
      </c>
      <c r="E154" s="6">
        <v>72</v>
      </c>
    </row>
    <row r="155" spans="1:5" x14ac:dyDescent="0.25">
      <c r="A155" s="58" t="s">
        <v>52</v>
      </c>
      <c r="B155" s="6">
        <v>10</v>
      </c>
      <c r="C155" s="6">
        <v>858</v>
      </c>
      <c r="D155" s="6">
        <v>40</v>
      </c>
      <c r="E155" s="6">
        <v>818</v>
      </c>
    </row>
    <row r="156" spans="1:5" x14ac:dyDescent="0.25">
      <c r="A156" s="56" t="s">
        <v>53</v>
      </c>
      <c r="B156" s="6">
        <v>4</v>
      </c>
      <c r="C156" s="6">
        <v>378</v>
      </c>
      <c r="D156" s="6">
        <v>28</v>
      </c>
      <c r="E156" s="6">
        <v>350</v>
      </c>
    </row>
    <row r="157" spans="1:5" x14ac:dyDescent="0.25">
      <c r="A157" s="56" t="s">
        <v>54</v>
      </c>
      <c r="B157" s="6">
        <v>5</v>
      </c>
      <c r="C157" s="6">
        <v>446</v>
      </c>
      <c r="D157" s="6">
        <v>278</v>
      </c>
      <c r="E157" s="6">
        <v>168</v>
      </c>
    </row>
    <row r="158" spans="1:5" x14ac:dyDescent="0.25">
      <c r="A158" s="56" t="s">
        <v>55</v>
      </c>
      <c r="B158" s="6">
        <v>3</v>
      </c>
      <c r="C158" s="6">
        <v>106</v>
      </c>
      <c r="D158" s="6">
        <v>10</v>
      </c>
      <c r="E158" s="6">
        <v>96</v>
      </c>
    </row>
    <row r="159" spans="1:5" x14ac:dyDescent="0.25">
      <c r="A159" s="56" t="s">
        <v>56</v>
      </c>
      <c r="B159" s="6">
        <v>5</v>
      </c>
      <c r="C159" s="6">
        <v>262</v>
      </c>
      <c r="D159" s="6">
        <v>60</v>
      </c>
      <c r="E159" s="6">
        <v>202</v>
      </c>
    </row>
    <row r="160" spans="1:5" x14ac:dyDescent="0.25">
      <c r="A160" s="58" t="s">
        <v>57</v>
      </c>
      <c r="B160" s="6">
        <v>17</v>
      </c>
      <c r="C160" s="6">
        <v>1192</v>
      </c>
      <c r="D160" s="6">
        <v>376</v>
      </c>
      <c r="E160" s="6">
        <v>816</v>
      </c>
    </row>
    <row r="161" spans="1:5" x14ac:dyDescent="0.25">
      <c r="A161" s="58" t="s">
        <v>58</v>
      </c>
      <c r="B161" s="7">
        <v>27</v>
      </c>
      <c r="C161" s="7">
        <v>2050</v>
      </c>
      <c r="D161" s="7">
        <v>416</v>
      </c>
      <c r="E161" s="7">
        <v>1634</v>
      </c>
    </row>
    <row r="162" spans="1:5" x14ac:dyDescent="0.25">
      <c r="A162" s="2" t="s">
        <v>125</v>
      </c>
    </row>
    <row r="163" spans="1:5" x14ac:dyDescent="0.25">
      <c r="A163" s="2"/>
    </row>
    <row r="164" spans="1:5" ht="60" x14ac:dyDescent="0.25">
      <c r="A164" s="84">
        <v>2012</v>
      </c>
      <c r="B164" s="55" t="s">
        <v>114</v>
      </c>
      <c r="C164" s="55" t="s">
        <v>111</v>
      </c>
      <c r="D164" s="46" t="s">
        <v>112</v>
      </c>
      <c r="E164" s="46" t="s">
        <v>113</v>
      </c>
    </row>
    <row r="165" spans="1:5" x14ac:dyDescent="0.25">
      <c r="A165" s="19" t="s">
        <v>110</v>
      </c>
      <c r="B165" s="6">
        <v>0</v>
      </c>
      <c r="C165" s="6">
        <v>0</v>
      </c>
      <c r="D165" s="6">
        <v>0</v>
      </c>
      <c r="E165" s="6">
        <v>0</v>
      </c>
    </row>
    <row r="166" spans="1:5" x14ac:dyDescent="0.25">
      <c r="A166" s="19" t="s">
        <v>49</v>
      </c>
      <c r="B166" s="6">
        <v>3</v>
      </c>
      <c r="C166" s="6">
        <v>528</v>
      </c>
      <c r="D166" s="6">
        <v>0</v>
      </c>
      <c r="E166" s="6">
        <v>528</v>
      </c>
    </row>
    <row r="167" spans="1:5" x14ac:dyDescent="0.25">
      <c r="A167" s="19" t="s">
        <v>50</v>
      </c>
      <c r="B167" s="6">
        <v>3</v>
      </c>
      <c r="C167" s="6">
        <v>156</v>
      </c>
      <c r="D167" s="6">
        <v>0</v>
      </c>
      <c r="E167" s="6">
        <v>156</v>
      </c>
    </row>
    <row r="168" spans="1:5" x14ac:dyDescent="0.25">
      <c r="A168" s="19" t="s">
        <v>51</v>
      </c>
      <c r="B168" s="6">
        <v>1</v>
      </c>
      <c r="C168" s="6">
        <v>40</v>
      </c>
      <c r="D168" s="6">
        <v>0</v>
      </c>
      <c r="E168" s="6">
        <v>40</v>
      </c>
    </row>
    <row r="169" spans="1:5" x14ac:dyDescent="0.25">
      <c r="A169" s="58" t="s">
        <v>52</v>
      </c>
      <c r="B169" s="6">
        <v>7</v>
      </c>
      <c r="C169" s="6">
        <v>724</v>
      </c>
      <c r="D169" s="6">
        <v>0</v>
      </c>
      <c r="E169" s="6">
        <v>724</v>
      </c>
    </row>
    <row r="170" spans="1:5" x14ac:dyDescent="0.25">
      <c r="A170" s="19" t="s">
        <v>53</v>
      </c>
      <c r="B170" s="6">
        <v>3</v>
      </c>
      <c r="C170" s="6">
        <v>278</v>
      </c>
      <c r="D170" s="6">
        <v>28</v>
      </c>
      <c r="E170" s="6">
        <v>250</v>
      </c>
    </row>
    <row r="171" spans="1:5" x14ac:dyDescent="0.25">
      <c r="A171" s="19" t="s">
        <v>54</v>
      </c>
      <c r="B171" s="6">
        <v>4</v>
      </c>
      <c r="C171" s="6">
        <v>220</v>
      </c>
      <c r="D171" s="6">
        <v>52</v>
      </c>
      <c r="E171" s="6">
        <v>168</v>
      </c>
    </row>
    <row r="172" spans="1:5" x14ac:dyDescent="0.25">
      <c r="A172" s="19" t="s">
        <v>55</v>
      </c>
      <c r="B172" s="6">
        <v>2</v>
      </c>
      <c r="C172" s="6">
        <v>96</v>
      </c>
      <c r="D172" s="6">
        <v>0</v>
      </c>
      <c r="E172" s="6">
        <v>96</v>
      </c>
    </row>
    <row r="173" spans="1:5" x14ac:dyDescent="0.25">
      <c r="A173" s="19" t="s">
        <v>56</v>
      </c>
      <c r="B173" s="6">
        <v>5</v>
      </c>
      <c r="C173" s="6">
        <v>262</v>
      </c>
      <c r="D173" s="6">
        <v>60</v>
      </c>
      <c r="E173" s="6">
        <v>202</v>
      </c>
    </row>
    <row r="174" spans="1:5" x14ac:dyDescent="0.25">
      <c r="A174" s="58" t="s">
        <v>57</v>
      </c>
      <c r="B174" s="6">
        <v>14</v>
      </c>
      <c r="C174" s="6">
        <v>856</v>
      </c>
      <c r="D174" s="6">
        <v>140</v>
      </c>
      <c r="E174" s="6">
        <v>716</v>
      </c>
    </row>
    <row r="175" spans="1:5" x14ac:dyDescent="0.25">
      <c r="A175" s="58" t="s">
        <v>58</v>
      </c>
      <c r="B175" s="7">
        <v>21</v>
      </c>
      <c r="C175" s="7">
        <v>1580</v>
      </c>
      <c r="D175" s="7">
        <v>140</v>
      </c>
      <c r="E175" s="7">
        <v>1440</v>
      </c>
    </row>
    <row r="176" spans="1:5" x14ac:dyDescent="0.25">
      <c r="A176" s="2" t="s">
        <v>202</v>
      </c>
    </row>
    <row r="177" spans="1:4" x14ac:dyDescent="0.25">
      <c r="A177" s="169" t="s">
        <v>207</v>
      </c>
    </row>
    <row r="178" spans="1:4" x14ac:dyDescent="0.25">
      <c r="A178" s="170" t="s">
        <v>74</v>
      </c>
      <c r="B178" s="129"/>
      <c r="C178" s="129"/>
      <c r="D178" s="129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95250</xdr:rowOff>
              </from>
              <to>
                <xdr:col>2</xdr:col>
                <xdr:colOff>161925</xdr:colOff>
                <xdr:row>4</xdr:row>
                <xdr:rowOff>66675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6:AB20"/>
  <sheetViews>
    <sheetView workbookViewId="0">
      <pane xSplit="1" topLeftCell="R1" activePane="topRight" state="frozen"/>
      <selection activeCell="A10" sqref="A10"/>
      <selection pane="topRight" activeCell="L24" sqref="L24:R37"/>
    </sheetView>
  </sheetViews>
  <sheetFormatPr baseColWidth="10" defaultRowHeight="15" x14ac:dyDescent="0.25"/>
  <cols>
    <col min="1" max="1" width="26.42578125" customWidth="1"/>
  </cols>
  <sheetData>
    <row r="6" spans="1:28" ht="31.5" customHeight="1" x14ac:dyDescent="0.25">
      <c r="A6" s="22" t="s">
        <v>203</v>
      </c>
    </row>
    <row r="7" spans="1:28" ht="32.450000000000003" customHeight="1" x14ac:dyDescent="0.25">
      <c r="A7" s="29"/>
      <c r="B7" s="258">
        <v>2013</v>
      </c>
      <c r="C7" s="259"/>
      <c r="D7" s="260"/>
      <c r="E7" s="258">
        <v>2014</v>
      </c>
      <c r="F7" s="259"/>
      <c r="G7" s="260"/>
      <c r="H7" s="258">
        <v>2015</v>
      </c>
      <c r="I7" s="259"/>
      <c r="J7" s="260"/>
      <c r="K7" s="258">
        <v>2016</v>
      </c>
      <c r="L7" s="259"/>
      <c r="M7" s="260"/>
      <c r="N7" s="258">
        <v>2017</v>
      </c>
      <c r="O7" s="259"/>
      <c r="P7" s="260"/>
      <c r="Q7" s="258">
        <v>2018</v>
      </c>
      <c r="R7" s="259"/>
      <c r="S7" s="260"/>
      <c r="T7" s="258">
        <v>2019</v>
      </c>
      <c r="U7" s="259"/>
      <c r="V7" s="260"/>
      <c r="W7" s="258">
        <v>2020</v>
      </c>
      <c r="X7" s="259"/>
      <c r="Y7" s="260"/>
      <c r="Z7" s="258">
        <v>2021</v>
      </c>
      <c r="AA7" s="259"/>
      <c r="AB7" s="260"/>
    </row>
    <row r="8" spans="1:28" ht="41.45" customHeight="1" x14ac:dyDescent="0.25">
      <c r="A8" s="21"/>
      <c r="B8" s="88" t="s">
        <v>85</v>
      </c>
      <c r="C8" s="88" t="s">
        <v>131</v>
      </c>
      <c r="D8" s="88" t="s">
        <v>132</v>
      </c>
      <c r="E8" s="88" t="s">
        <v>85</v>
      </c>
      <c r="F8" s="88" t="s">
        <v>131</v>
      </c>
      <c r="G8" s="88" t="s">
        <v>132</v>
      </c>
      <c r="H8" s="88" t="s">
        <v>85</v>
      </c>
      <c r="I8" s="88" t="s">
        <v>131</v>
      </c>
      <c r="J8" s="88" t="s">
        <v>132</v>
      </c>
      <c r="K8" s="88" t="s">
        <v>85</v>
      </c>
      <c r="L8" s="88" t="s">
        <v>131</v>
      </c>
      <c r="M8" s="88" t="s">
        <v>132</v>
      </c>
      <c r="N8" s="88" t="s">
        <v>85</v>
      </c>
      <c r="O8" s="88" t="s">
        <v>131</v>
      </c>
      <c r="P8" s="88" t="s">
        <v>132</v>
      </c>
      <c r="Q8" s="88" t="s">
        <v>85</v>
      </c>
      <c r="R8" s="88" t="s">
        <v>131</v>
      </c>
      <c r="S8" s="88" t="s">
        <v>132</v>
      </c>
      <c r="T8" s="88" t="s">
        <v>85</v>
      </c>
      <c r="U8" s="88" t="s">
        <v>131</v>
      </c>
      <c r="V8" s="88" t="s">
        <v>132</v>
      </c>
      <c r="W8" s="88" t="s">
        <v>85</v>
      </c>
      <c r="X8" s="88" t="s">
        <v>131</v>
      </c>
      <c r="Y8" s="88" t="s">
        <v>132</v>
      </c>
      <c r="Z8" s="88" t="s">
        <v>85</v>
      </c>
      <c r="AA8" s="88" t="s">
        <v>131</v>
      </c>
      <c r="AB8" s="88" t="s">
        <v>132</v>
      </c>
    </row>
    <row r="9" spans="1:28" x14ac:dyDescent="0.25">
      <c r="A9" s="24" t="s">
        <v>49</v>
      </c>
      <c r="B9" s="89">
        <v>0</v>
      </c>
      <c r="C9" s="89">
        <v>0</v>
      </c>
      <c r="D9" s="114">
        <v>0</v>
      </c>
      <c r="E9" s="89">
        <v>0</v>
      </c>
      <c r="F9" s="89">
        <v>0</v>
      </c>
      <c r="G9" s="114">
        <v>0</v>
      </c>
      <c r="H9" s="89">
        <v>0</v>
      </c>
      <c r="I9" s="89">
        <v>0</v>
      </c>
      <c r="J9" s="114">
        <v>0</v>
      </c>
      <c r="K9" s="89">
        <v>0</v>
      </c>
      <c r="L9" s="89">
        <v>0</v>
      </c>
      <c r="M9" s="114">
        <v>0</v>
      </c>
      <c r="N9" s="89">
        <v>0</v>
      </c>
      <c r="O9" s="89">
        <v>0</v>
      </c>
      <c r="P9" s="114" t="s">
        <v>77</v>
      </c>
      <c r="Q9" s="89">
        <v>0</v>
      </c>
      <c r="R9" s="89">
        <v>0</v>
      </c>
      <c r="S9" s="114" t="s">
        <v>77</v>
      </c>
      <c r="T9" s="89">
        <v>0</v>
      </c>
      <c r="U9" s="89">
        <v>0</v>
      </c>
      <c r="V9" s="114" t="s">
        <v>77</v>
      </c>
      <c r="W9" s="89">
        <v>0</v>
      </c>
      <c r="X9" s="89">
        <v>0</v>
      </c>
      <c r="Y9" s="114" t="s">
        <v>77</v>
      </c>
      <c r="Z9" s="89">
        <v>0</v>
      </c>
      <c r="AA9" s="89">
        <v>0</v>
      </c>
      <c r="AB9" s="114" t="s">
        <v>77</v>
      </c>
    </row>
    <row r="10" spans="1:28" x14ac:dyDescent="0.25">
      <c r="A10" s="24" t="s">
        <v>50</v>
      </c>
      <c r="B10" s="89">
        <v>4</v>
      </c>
      <c r="C10" s="89">
        <v>1232</v>
      </c>
      <c r="D10" s="114">
        <v>0.11700000000000001</v>
      </c>
      <c r="E10" s="89">
        <v>4</v>
      </c>
      <c r="F10" s="89">
        <v>1232</v>
      </c>
      <c r="G10" s="114">
        <v>0.11700000000000001</v>
      </c>
      <c r="H10" s="89">
        <v>4</v>
      </c>
      <c r="I10" s="89">
        <v>1232</v>
      </c>
      <c r="J10" s="114">
        <v>0.11700000000000001</v>
      </c>
      <c r="K10" s="89">
        <v>6</v>
      </c>
      <c r="L10" s="89">
        <v>1730</v>
      </c>
      <c r="M10" s="114">
        <v>0.17899999999999999</v>
      </c>
      <c r="N10" s="89">
        <v>6</v>
      </c>
      <c r="O10" s="89">
        <v>1730</v>
      </c>
      <c r="P10" s="114" t="s">
        <v>77</v>
      </c>
      <c r="Q10" s="89">
        <v>6</v>
      </c>
      <c r="R10" s="89">
        <v>1730</v>
      </c>
      <c r="S10" s="114" t="s">
        <v>77</v>
      </c>
      <c r="T10" s="89">
        <v>6</v>
      </c>
      <c r="U10" s="89">
        <v>1605</v>
      </c>
      <c r="V10" s="114">
        <v>0.23699999999999999</v>
      </c>
      <c r="W10" s="89">
        <v>6</v>
      </c>
      <c r="X10" s="89">
        <v>1605</v>
      </c>
      <c r="Y10" s="114">
        <v>0.14899999999999999</v>
      </c>
      <c r="Z10" s="89">
        <v>6</v>
      </c>
      <c r="AA10" s="89">
        <v>1605</v>
      </c>
      <c r="AB10" s="114">
        <v>0.14899999999999999</v>
      </c>
    </row>
    <row r="11" spans="1:28" x14ac:dyDescent="0.25">
      <c r="A11" s="24" t="s">
        <v>51</v>
      </c>
      <c r="B11" s="89">
        <v>1</v>
      </c>
      <c r="C11" s="89">
        <v>350</v>
      </c>
      <c r="D11" s="114">
        <v>4.1000000000000002E-2</v>
      </c>
      <c r="E11" s="89">
        <v>1</v>
      </c>
      <c r="F11" s="89">
        <v>350</v>
      </c>
      <c r="G11" s="114">
        <v>4.1000000000000002E-2</v>
      </c>
      <c r="H11" s="89">
        <v>1</v>
      </c>
      <c r="I11" s="89">
        <v>350</v>
      </c>
      <c r="J11" s="114">
        <v>4.1000000000000002E-2</v>
      </c>
      <c r="K11" s="89">
        <v>1</v>
      </c>
      <c r="L11" s="89">
        <v>394</v>
      </c>
      <c r="M11" s="114">
        <v>4.9000000000000002E-2</v>
      </c>
      <c r="N11" s="89">
        <v>1</v>
      </c>
      <c r="O11" s="89">
        <v>394</v>
      </c>
      <c r="P11" s="114" t="s">
        <v>77</v>
      </c>
      <c r="Q11" s="89">
        <v>1</v>
      </c>
      <c r="R11" s="89">
        <v>394</v>
      </c>
      <c r="S11" s="114" t="s">
        <v>77</v>
      </c>
      <c r="T11" s="89">
        <v>2</v>
      </c>
      <c r="U11" s="89">
        <v>824</v>
      </c>
      <c r="V11" s="114">
        <v>0.106</v>
      </c>
      <c r="W11" s="89">
        <v>2</v>
      </c>
      <c r="X11" s="89">
        <v>824</v>
      </c>
      <c r="Y11" s="114">
        <v>0.106</v>
      </c>
      <c r="Z11" s="89">
        <v>2</v>
      </c>
      <c r="AA11" s="89">
        <v>824</v>
      </c>
      <c r="AB11" s="114">
        <v>0.106</v>
      </c>
    </row>
    <row r="12" spans="1:28" x14ac:dyDescent="0.25">
      <c r="A12" s="24" t="s">
        <v>52</v>
      </c>
      <c r="B12" s="115">
        <v>5</v>
      </c>
      <c r="C12" s="115">
        <v>1582</v>
      </c>
      <c r="D12" s="116">
        <v>6.3E-2</v>
      </c>
      <c r="E12" s="115">
        <v>5</v>
      </c>
      <c r="F12" s="115">
        <v>1582</v>
      </c>
      <c r="G12" s="114">
        <v>6.3E-2</v>
      </c>
      <c r="H12" s="115">
        <v>5</v>
      </c>
      <c r="I12" s="115">
        <v>1582</v>
      </c>
      <c r="J12" s="114">
        <v>6.3E-2</v>
      </c>
      <c r="K12" s="89">
        <v>7</v>
      </c>
      <c r="L12" s="89">
        <v>2124</v>
      </c>
      <c r="M12" s="114">
        <v>9.2999999999999999E-2</v>
      </c>
      <c r="N12" s="89">
        <f>N10+N11</f>
        <v>7</v>
      </c>
      <c r="O12" s="89">
        <f>O10+O11</f>
        <v>2124</v>
      </c>
      <c r="P12" s="114" t="s">
        <v>77</v>
      </c>
      <c r="Q12" s="89">
        <f>Q10+Q11</f>
        <v>7</v>
      </c>
      <c r="R12" s="89">
        <f>R10+R11</f>
        <v>2124</v>
      </c>
      <c r="S12" s="114" t="s">
        <v>77</v>
      </c>
      <c r="T12" s="89">
        <v>8</v>
      </c>
      <c r="U12" s="89">
        <v>2429</v>
      </c>
      <c r="V12" s="114">
        <v>9.9000000000000005E-2</v>
      </c>
      <c r="W12" s="89">
        <v>8</v>
      </c>
      <c r="X12" s="89">
        <v>2429</v>
      </c>
      <c r="Y12" s="114">
        <v>9.9000000000000005E-2</v>
      </c>
      <c r="Z12" s="89">
        <v>8</v>
      </c>
      <c r="AA12" s="89">
        <v>2429</v>
      </c>
      <c r="AB12" s="114">
        <v>9.9000000000000005E-2</v>
      </c>
    </row>
    <row r="13" spans="1:28" x14ac:dyDescent="0.25">
      <c r="A13" s="24" t="s">
        <v>53</v>
      </c>
      <c r="B13" s="89">
        <v>10</v>
      </c>
      <c r="C13" s="89">
        <v>3748</v>
      </c>
      <c r="D13" s="114">
        <v>0.17699999999999999</v>
      </c>
      <c r="E13" s="89">
        <v>8</v>
      </c>
      <c r="F13" s="89">
        <v>2683</v>
      </c>
      <c r="G13" s="114">
        <v>0.126</v>
      </c>
      <c r="H13" s="89">
        <v>9</v>
      </c>
      <c r="I13" s="89">
        <v>2960</v>
      </c>
      <c r="J13" s="114">
        <v>0.13900000000000001</v>
      </c>
      <c r="K13" s="89">
        <v>10</v>
      </c>
      <c r="L13" s="89">
        <v>3104</v>
      </c>
      <c r="M13" s="114">
        <v>0.14899999999999999</v>
      </c>
      <c r="N13" s="89">
        <v>12</v>
      </c>
      <c r="O13" s="89">
        <v>4223</v>
      </c>
      <c r="P13" s="114" t="s">
        <v>77</v>
      </c>
      <c r="Q13" s="89">
        <v>12</v>
      </c>
      <c r="R13" s="89">
        <v>4223</v>
      </c>
      <c r="S13" s="114" t="s">
        <v>77</v>
      </c>
      <c r="T13" s="89">
        <v>22</v>
      </c>
      <c r="U13" s="89">
        <v>5686</v>
      </c>
      <c r="V13" s="114">
        <v>0.23699999999999999</v>
      </c>
      <c r="W13" s="89">
        <v>28</v>
      </c>
      <c r="X13" s="89">
        <v>7200</v>
      </c>
      <c r="Y13" s="114">
        <v>0.3</v>
      </c>
      <c r="Z13" s="89">
        <v>29</v>
      </c>
      <c r="AA13" s="89">
        <v>7329</v>
      </c>
      <c r="AB13" s="114">
        <v>0.30499999999999999</v>
      </c>
    </row>
    <row r="14" spans="1:28" x14ac:dyDescent="0.25">
      <c r="A14" s="24" t="s">
        <v>54</v>
      </c>
      <c r="B14" s="89">
        <v>7</v>
      </c>
      <c r="C14" s="89">
        <v>2882</v>
      </c>
      <c r="D14" s="114">
        <v>0.127</v>
      </c>
      <c r="E14" s="89">
        <v>8</v>
      </c>
      <c r="F14" s="89">
        <v>2880</v>
      </c>
      <c r="G14" s="114">
        <v>0.129</v>
      </c>
      <c r="H14" s="89">
        <v>8</v>
      </c>
      <c r="I14" s="89">
        <v>2880</v>
      </c>
      <c r="J14" s="114">
        <v>0.129</v>
      </c>
      <c r="K14" s="89">
        <v>9</v>
      </c>
      <c r="L14" s="89">
        <v>2737</v>
      </c>
      <c r="M14" s="114">
        <v>0.122</v>
      </c>
      <c r="N14" s="89">
        <v>9</v>
      </c>
      <c r="O14" s="89">
        <v>2737</v>
      </c>
      <c r="P14" s="114" t="s">
        <v>77</v>
      </c>
      <c r="Q14" s="89">
        <v>9</v>
      </c>
      <c r="R14" s="89">
        <v>2737</v>
      </c>
      <c r="S14" s="114" t="s">
        <v>77</v>
      </c>
      <c r="T14" s="89">
        <v>10</v>
      </c>
      <c r="U14" s="89">
        <v>2861</v>
      </c>
      <c r="V14" s="114">
        <v>0.128</v>
      </c>
      <c r="W14" s="89">
        <v>13</v>
      </c>
      <c r="X14" s="89">
        <v>3176</v>
      </c>
      <c r="Y14" s="114">
        <v>0.14199999999999999</v>
      </c>
      <c r="Z14" s="89">
        <v>13</v>
      </c>
      <c r="AA14" s="89">
        <v>3176</v>
      </c>
      <c r="AB14" s="114">
        <v>0.14199999999999999</v>
      </c>
    </row>
    <row r="15" spans="1:28" x14ac:dyDescent="0.25">
      <c r="A15" s="24" t="s">
        <v>55</v>
      </c>
      <c r="B15" s="89">
        <v>4</v>
      </c>
      <c r="C15" s="89">
        <v>553</v>
      </c>
      <c r="D15" s="114">
        <v>2.9000000000000001E-2</v>
      </c>
      <c r="E15" s="89">
        <v>6</v>
      </c>
      <c r="F15" s="89">
        <v>1371</v>
      </c>
      <c r="G15" s="114">
        <v>7.3999999999999996E-2</v>
      </c>
      <c r="H15" s="89">
        <v>6</v>
      </c>
      <c r="I15" s="89">
        <v>1371</v>
      </c>
      <c r="J15" s="114">
        <v>7.3999999999999996E-2</v>
      </c>
      <c r="K15" s="89">
        <v>6</v>
      </c>
      <c r="L15" s="89">
        <v>1077</v>
      </c>
      <c r="M15" s="114">
        <v>6.8000000000000005E-2</v>
      </c>
      <c r="N15" s="120">
        <v>6</v>
      </c>
      <c r="O15" s="120">
        <v>1077</v>
      </c>
      <c r="P15" s="114" t="s">
        <v>77</v>
      </c>
      <c r="Q15" s="89">
        <v>8</v>
      </c>
      <c r="R15" s="89">
        <v>1255</v>
      </c>
      <c r="S15" s="114" t="s">
        <v>77</v>
      </c>
      <c r="T15" s="89">
        <v>8</v>
      </c>
      <c r="U15" s="89">
        <v>1606</v>
      </c>
      <c r="V15" s="114">
        <v>8.5999999999999993E-2</v>
      </c>
      <c r="W15" s="89">
        <v>8</v>
      </c>
      <c r="X15" s="89">
        <v>1606</v>
      </c>
      <c r="Y15" s="114">
        <v>8.5999999999999993E-2</v>
      </c>
      <c r="Z15" s="89">
        <v>9</v>
      </c>
      <c r="AA15" s="89">
        <v>2087</v>
      </c>
      <c r="AB15" s="114">
        <v>0.112</v>
      </c>
    </row>
    <row r="16" spans="1:28" x14ac:dyDescent="0.25">
      <c r="A16" s="24" t="s">
        <v>56</v>
      </c>
      <c r="B16" s="89">
        <v>6</v>
      </c>
      <c r="C16" s="89">
        <v>2868</v>
      </c>
      <c r="D16" s="114">
        <v>0.158</v>
      </c>
      <c r="E16" s="89">
        <v>7</v>
      </c>
      <c r="F16" s="89">
        <v>3523</v>
      </c>
      <c r="G16" s="114">
        <v>0.19500000000000001</v>
      </c>
      <c r="H16" s="89">
        <v>7</v>
      </c>
      <c r="I16" s="89">
        <v>3523</v>
      </c>
      <c r="J16" s="114">
        <v>0.19500000000000001</v>
      </c>
      <c r="K16" s="89">
        <v>11</v>
      </c>
      <c r="L16" s="89">
        <v>5101</v>
      </c>
      <c r="M16" s="114">
        <v>0.29299999999999998</v>
      </c>
      <c r="N16" s="89">
        <v>11</v>
      </c>
      <c r="O16" s="89">
        <v>5101</v>
      </c>
      <c r="P16" s="114" t="s">
        <v>77</v>
      </c>
      <c r="Q16" s="89">
        <v>11</v>
      </c>
      <c r="R16" s="89">
        <v>5101</v>
      </c>
      <c r="S16" s="114" t="s">
        <v>77</v>
      </c>
      <c r="T16" s="89">
        <v>12</v>
      </c>
      <c r="U16" s="89">
        <v>4773</v>
      </c>
      <c r="V16" s="114">
        <v>0.28699999999999998</v>
      </c>
      <c r="W16" s="89">
        <v>13</v>
      </c>
      <c r="X16" s="89">
        <v>5260</v>
      </c>
      <c r="Y16" s="114">
        <v>0.316</v>
      </c>
      <c r="Z16" s="89">
        <v>16</v>
      </c>
      <c r="AA16" s="89">
        <v>5989</v>
      </c>
      <c r="AB16" s="114">
        <v>0.36</v>
      </c>
    </row>
    <row r="17" spans="1:28" x14ac:dyDescent="0.25">
      <c r="A17" s="24" t="s">
        <v>57</v>
      </c>
      <c r="B17" s="115">
        <v>27</v>
      </c>
      <c r="C17" s="115">
        <v>10051</v>
      </c>
      <c r="D17" s="116">
        <v>0.125</v>
      </c>
      <c r="E17" s="115">
        <v>29</v>
      </c>
      <c r="F17" s="115">
        <v>10457</v>
      </c>
      <c r="G17" s="114">
        <v>0.13100000000000001</v>
      </c>
      <c r="H17" s="115">
        <v>30</v>
      </c>
      <c r="I17" s="115">
        <v>10734</v>
      </c>
      <c r="J17" s="114">
        <v>0.13400000000000001</v>
      </c>
      <c r="K17" s="89">
        <v>36</v>
      </c>
      <c r="L17" s="89">
        <v>12019</v>
      </c>
      <c r="M17" s="114">
        <v>0.157</v>
      </c>
      <c r="N17" s="89">
        <f>N13+N14+N15+N16</f>
        <v>38</v>
      </c>
      <c r="O17" s="89">
        <f>O13+O14+O15+O16</f>
        <v>13138</v>
      </c>
      <c r="P17" s="114" t="s">
        <v>77</v>
      </c>
      <c r="Q17" s="89">
        <f>Q13+Q14+Q15+Q16</f>
        <v>40</v>
      </c>
      <c r="R17" s="89">
        <f>R13+R14+R15+R16</f>
        <v>13316</v>
      </c>
      <c r="S17" s="114" t="s">
        <v>77</v>
      </c>
      <c r="T17" s="89">
        <v>67</v>
      </c>
      <c r="U17" s="89">
        <v>14926</v>
      </c>
      <c r="V17" s="114">
        <v>0.183</v>
      </c>
      <c r="W17" s="89">
        <v>67</v>
      </c>
      <c r="X17" s="89">
        <v>17242</v>
      </c>
      <c r="Y17" s="114">
        <v>0.21099999999999999</v>
      </c>
      <c r="Z17" s="89">
        <v>67</v>
      </c>
      <c r="AA17" s="89">
        <v>18581</v>
      </c>
      <c r="AB17" s="114">
        <v>0.22700000000000001</v>
      </c>
    </row>
    <row r="18" spans="1:28" x14ac:dyDescent="0.25">
      <c r="A18" s="24" t="s">
        <v>58</v>
      </c>
      <c r="B18" s="90">
        <v>32</v>
      </c>
      <c r="C18" s="90">
        <v>11633</v>
      </c>
      <c r="D18" s="51">
        <v>0.11</v>
      </c>
      <c r="E18" s="90">
        <v>34</v>
      </c>
      <c r="F18" s="90">
        <v>12039</v>
      </c>
      <c r="G18" s="87">
        <v>0.11600000000000001</v>
      </c>
      <c r="H18" s="90">
        <v>35</v>
      </c>
      <c r="I18" s="90">
        <v>12316</v>
      </c>
      <c r="J18" s="87">
        <v>0.11700000000000001</v>
      </c>
      <c r="K18" s="90">
        <v>43</v>
      </c>
      <c r="L18" s="90">
        <v>14143</v>
      </c>
      <c r="M18" s="87">
        <v>0.14199999999999999</v>
      </c>
      <c r="N18" s="90">
        <f>N12+N17</f>
        <v>45</v>
      </c>
      <c r="O18" s="90">
        <v>15262</v>
      </c>
      <c r="P18" s="90" t="s">
        <v>77</v>
      </c>
      <c r="Q18" s="90">
        <v>47</v>
      </c>
      <c r="R18" s="90">
        <v>15440</v>
      </c>
      <c r="S18" s="87" t="s">
        <v>77</v>
      </c>
      <c r="T18" s="90">
        <v>75</v>
      </c>
      <c r="U18" s="90">
        <v>20612</v>
      </c>
      <c r="V18" s="87">
        <v>0.16300000000000001</v>
      </c>
      <c r="W18" s="90">
        <v>75</v>
      </c>
      <c r="X18" s="90">
        <v>19671</v>
      </c>
      <c r="Y18" s="87">
        <v>0.184</v>
      </c>
      <c r="Z18" s="90">
        <v>75</v>
      </c>
      <c r="AA18" s="90">
        <v>21010</v>
      </c>
      <c r="AB18" s="87">
        <v>0.19700000000000001</v>
      </c>
    </row>
    <row r="19" spans="1:28" x14ac:dyDescent="0.25">
      <c r="A19" s="2" t="s">
        <v>121</v>
      </c>
      <c r="B19" s="70" t="s">
        <v>204</v>
      </c>
    </row>
    <row r="20" spans="1:28" x14ac:dyDescent="0.25">
      <c r="B20" s="70" t="s">
        <v>121</v>
      </c>
    </row>
  </sheetData>
  <mergeCells count="9">
    <mergeCell ref="T7:V7"/>
    <mergeCell ref="W7:Y7"/>
    <mergeCell ref="Z7:AB7"/>
    <mergeCell ref="B7:D7"/>
    <mergeCell ref="E7:G7"/>
    <mergeCell ref="H7:J7"/>
    <mergeCell ref="K7:M7"/>
    <mergeCell ref="N7:P7"/>
    <mergeCell ref="Q7:S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229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152400</xdr:rowOff>
              </from>
              <to>
                <xdr:col>0</xdr:col>
                <xdr:colOff>1657350</xdr:colOff>
                <xdr:row>4</xdr:row>
                <xdr:rowOff>123825</xdr:rowOff>
              </to>
            </anchor>
          </objectPr>
        </oleObject>
      </mc:Choice>
      <mc:Fallback>
        <oleObject progId="MSPhotoEd.3" shapeId="12290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0266-91439812-44498</_dlc_DocId>
    <_dlc_DocIdUrl xmlns="a24bb705-5e89-496b-ad88-723fde3c4639">
      <Url>https://ged.iledefrance-mobilites.fr/Direction/0266/_layouts/15/DocIdRedir.aspx?ID=0266-91439812-44498</Url>
      <Description>0266-91439812-44498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C0DCF-BB6B-4718-857B-A0BEC7C20A6E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6570837d-c620-43e7-9401-06403f1fb733"/>
    <ds:schemaRef ds:uri="http://schemas.microsoft.com/sharepoint/v4"/>
    <ds:schemaRef ds:uri="http://schemas.openxmlformats.org/package/2006/metadata/core-properties"/>
    <ds:schemaRef ds:uri="a24bb705-5e89-496b-ad88-723fde3c463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2CA628-02F7-42B5-AA6D-2AD798A7C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EE8B3B-6369-41F6-BF91-EBD5B7B30C2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3B07C73-E5AB-49C6-8242-49F05F156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Préambule</vt:lpstr>
      <vt:lpstr>1-réseau par mode et exploitant</vt:lpstr>
      <vt:lpstr>2-RER et trains</vt:lpstr>
      <vt:lpstr>3-Métro</vt:lpstr>
      <vt:lpstr>4-Tramway et Bus</vt:lpstr>
      <vt:lpstr>6-accessibilité métro tram</vt:lpstr>
      <vt:lpstr>5-accessibilité gares RER Train</vt:lpstr>
      <vt:lpstr>7-accessibilité bus</vt:lpstr>
      <vt:lpstr>8-stationnement vélos</vt:lpstr>
      <vt:lpstr>9-parcs-relais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Lauranne BONNOT</dc:creator>
  <cp:lastModifiedBy>Lauranne BONNOT</cp:lastModifiedBy>
  <dcterms:created xsi:type="dcterms:W3CDTF">2006-09-12T15:06:44Z</dcterms:created>
  <dcterms:modified xsi:type="dcterms:W3CDTF">2024-04-30T10:48:31Z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443e7f92-4f31-4b98-87e7-6e88bdff7372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2023-10-02T10:27:47Z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cbdc1f15-89fa-4573-b296-2f594501b156</vt:lpwstr>
  </property>
  <property fmtid="{D5CDD505-2E9C-101B-9397-08002B2CF9AE}" pid="10" name="MSIP_Label_c52c58dd-e63b-40f1-b1c5-7af95e47d410_ContentBits">
    <vt:lpwstr>0</vt:lpwstr>
  </property>
</Properties>
</file>